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ampos\documentos-trabajo\01.- PTE\Trabajos no recurrentes (gabinete, p. parlamentarias, visitas, prensa, etc)\2025-09-10 EC publicadas web reducir 4 cts Madrid\"/>
    </mc:Choice>
  </mc:AlternateContent>
  <xr:revisionPtr revIDLastSave="0" documentId="13_ncr:1_{6C59933E-1D07-4522-8027-98067639E6C1}" xr6:coauthVersionLast="47" xr6:coauthVersionMax="47" xr10:uidLastSave="{00000000-0000-0000-0000-000000000000}"/>
  <bookViews>
    <workbookView xWindow="-120" yWindow="-120" windowWidth="29040" windowHeight="15720" tabRatio="730" xr2:uid="{00000000-000D-0000-FFFF-FFFF00000000}"/>
  </bookViews>
  <sheets>
    <sheet name="Índice" sheetId="5" r:id="rId1"/>
    <sheet name="Diputaciones " sheetId="7" r:id="rId2"/>
    <sheet name="Ayuntamientos régimen de Cesión" sheetId="3" r:id="rId3"/>
  </sheets>
  <definedNames>
    <definedName name="_CA1" localSheetId="2">'Ayuntamientos régimen de Cesión'!$A$4:$C$101</definedName>
    <definedName name="_CD1" localSheetId="1">'Diputaciones '!$A$5:$A$61</definedName>
    <definedName name="_xlnm._FilterDatabase" localSheetId="2" hidden="1">'Ayuntamientos régimen de Cesión'!$A$4:$AR$4</definedName>
    <definedName name="_xlnm._FilterDatabase" localSheetId="1" hidden="1">'Diputaciones '!$A$4:$BC$4</definedName>
    <definedName name="_xlnm.Print_Area" localSheetId="2">'Ayuntamientos régimen de Cesión'!#REF!</definedName>
    <definedName name="_xlnm.Print_Area" localSheetId="1">'Diputaciones '!#REF!</definedName>
    <definedName name="AyuntamientosCesion" localSheetId="2">'Ayuntamientos régimen de Cesión'!#REF!</definedName>
    <definedName name="C_Aytos_Cesion" localSheetId="2">'Ayuntamientos régimen de Cesión'!$A$4:$C$101</definedName>
    <definedName name="C_C_Aimpcesion" localSheetId="2">'Ayuntamientos régimen de Cesión'!#REF!</definedName>
    <definedName name="C_Diput_Cesion" localSheetId="1">'Diputaciones '!$A$4:$A$60</definedName>
    <definedName name="CA1_1" localSheetId="2">'Ayuntamientos régimen de Cesión'!$A$4:$C$101</definedName>
    <definedName name="CD1_1" localSheetId="1">'Diputaciones '!$A$5:$A$61</definedName>
    <definedName name="CD1_2" localSheetId="1">'Diputaciones '!$A$4:$A$60</definedName>
    <definedName name="CD1_3" localSheetId="1">'Diputaciones '!$A$4:$A$60</definedName>
    <definedName name="Cesion" localSheetId="2">'Ayuntamientos régimen de Cesión'!#REF!</definedName>
    <definedName name="Cesion_1" localSheetId="2">'Ayuntamientos régimen de Cesión'!#REF!</definedName>
    <definedName name="Cesion_2" localSheetId="2">'Ayuntamientos régimen de Cesión'!#REF!</definedName>
    <definedName name="Consulta_desde_ptabeur4" localSheetId="1">'Diputaciones '!#REF!</definedName>
    <definedName name="Diputaciones" localSheetId="1">'Diputaciones '!#REF!</definedName>
    <definedName name="Diputaciones_1" localSheetId="1">'Diputaciones '!#REF!</definedName>
    <definedName name="Diputaciones_2" localSheetId="1">'Diputaciones '!#REF!</definedName>
    <definedName name="pago" localSheetId="1">'Diputaciones '!#REF!</definedName>
    <definedName name="Print_Area" localSheetId="2">'Ayuntamientos régimen de Cesión'!#REF!</definedName>
    <definedName name="Print_Area" localSheetId="1">'Diputaciones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55" i="3" l="1"/>
  <c r="AR55" i="3" s="1"/>
  <c r="BA34" i="7"/>
  <c r="AR6" i="3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6" i="3"/>
  <c r="AR57" i="3"/>
  <c r="AR58" i="3"/>
  <c r="AR59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2" i="3"/>
  <c r="AR73" i="3"/>
  <c r="AR74" i="3"/>
  <c r="AR75" i="3"/>
  <c r="AR76" i="3"/>
  <c r="AR77" i="3"/>
  <c r="AR78" i="3"/>
  <c r="AR79" i="3"/>
  <c r="AR80" i="3"/>
  <c r="AR81" i="3"/>
  <c r="AR82" i="3"/>
  <c r="AR83" i="3"/>
  <c r="AR84" i="3"/>
  <c r="AR85" i="3"/>
  <c r="AR86" i="3"/>
  <c r="AR87" i="3"/>
  <c r="AR88" i="3"/>
  <c r="AR89" i="3"/>
  <c r="AR90" i="3"/>
  <c r="AR91" i="3"/>
  <c r="AR92" i="3"/>
  <c r="AR93" i="3"/>
  <c r="AR94" i="3"/>
  <c r="AR95" i="3"/>
  <c r="AR96" i="3"/>
  <c r="AR97" i="3"/>
  <c r="AR98" i="3"/>
  <c r="AR99" i="3"/>
  <c r="AR100" i="3"/>
  <c r="AR101" i="3"/>
  <c r="AR102" i="3"/>
  <c r="AR103" i="3"/>
  <c r="AR104" i="3"/>
  <c r="AR105" i="3"/>
  <c r="AR106" i="3"/>
  <c r="AR107" i="3"/>
  <c r="AR108" i="3"/>
  <c r="AR109" i="3"/>
  <c r="AR110" i="3"/>
  <c r="AR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5" i="3"/>
  <c r="AS6" i="7"/>
  <c r="BA6" i="7" s="1"/>
  <c r="AS7" i="7"/>
  <c r="BA7" i="7" s="1"/>
  <c r="AS8" i="7"/>
  <c r="BA8" i="7" s="1"/>
  <c r="AS9" i="7"/>
  <c r="BA9" i="7" s="1"/>
  <c r="AS10" i="7"/>
  <c r="BA10" i="7" s="1"/>
  <c r="AS11" i="7"/>
  <c r="BA11" i="7" s="1"/>
  <c r="AS12" i="7"/>
  <c r="BA12" i="7" s="1"/>
  <c r="AS13" i="7"/>
  <c r="BA13" i="7" s="1"/>
  <c r="AS14" i="7"/>
  <c r="AS15" i="7"/>
  <c r="AS16" i="7"/>
  <c r="AS17" i="7"/>
  <c r="AS18" i="7"/>
  <c r="AS19" i="7"/>
  <c r="AS20" i="7"/>
  <c r="AS21" i="7"/>
  <c r="BA21" i="7" s="1"/>
  <c r="AS22" i="7"/>
  <c r="BA22" i="7" s="1"/>
  <c r="AS23" i="7"/>
  <c r="BA23" i="7" s="1"/>
  <c r="AS24" i="7"/>
  <c r="BA24" i="7" s="1"/>
  <c r="AS25" i="7"/>
  <c r="BA25" i="7" s="1"/>
  <c r="AS26" i="7"/>
  <c r="BA26" i="7" s="1"/>
  <c r="AS27" i="7"/>
  <c r="BA27" i="7" s="1"/>
  <c r="AS28" i="7"/>
  <c r="AS29" i="7"/>
  <c r="AS30" i="7"/>
  <c r="AS31" i="7"/>
  <c r="AS32" i="7"/>
  <c r="AS33" i="7"/>
  <c r="AS34" i="7"/>
  <c r="AS35" i="7"/>
  <c r="AS36" i="7"/>
  <c r="AS37" i="7"/>
  <c r="BA37" i="7" s="1"/>
  <c r="AS38" i="7"/>
  <c r="BA38" i="7" s="1"/>
  <c r="AS39" i="7"/>
  <c r="BA39" i="7" s="1"/>
  <c r="AS40" i="7"/>
  <c r="BA40" i="7" s="1"/>
  <c r="AS41" i="7"/>
  <c r="BA41" i="7" s="1"/>
  <c r="AS42" i="7"/>
  <c r="AS43" i="7"/>
  <c r="AS44" i="7"/>
  <c r="AS45" i="7"/>
  <c r="AS46" i="7"/>
  <c r="AS47" i="7"/>
  <c r="AS48" i="7"/>
  <c r="AS49" i="7"/>
  <c r="AS50" i="7"/>
  <c r="AS51" i="7"/>
  <c r="AS52" i="7"/>
  <c r="AS53" i="7"/>
  <c r="BA53" i="7" s="1"/>
  <c r="AS54" i="7"/>
  <c r="BA54" i="7" s="1"/>
  <c r="AS55" i="7"/>
  <c r="BA55" i="7" s="1"/>
  <c r="AS56" i="7"/>
  <c r="BA56" i="7" s="1"/>
  <c r="AS57" i="7"/>
  <c r="BA57" i="7" s="1"/>
  <c r="AS58" i="7"/>
  <c r="BA58" i="7" s="1"/>
  <c r="AS59" i="7"/>
  <c r="BA59" i="7" s="1"/>
  <c r="AS60" i="7"/>
  <c r="BA60" i="7" s="1"/>
  <c r="AS61" i="7"/>
  <c r="BA61" i="7" s="1"/>
  <c r="AS5" i="7"/>
  <c r="BA5" i="7" s="1"/>
  <c r="AW6" i="7"/>
  <c r="AZ6" i="7" s="1"/>
  <c r="AW7" i="7"/>
  <c r="AZ7" i="7" s="1"/>
  <c r="AW8" i="7"/>
  <c r="AZ8" i="7" s="1"/>
  <c r="AW9" i="7"/>
  <c r="AW10" i="7"/>
  <c r="AZ10" i="7" s="1"/>
  <c r="AW11" i="7"/>
  <c r="AW12" i="7"/>
  <c r="AW13" i="7"/>
  <c r="AW14" i="7"/>
  <c r="AW15" i="7"/>
  <c r="AW16" i="7"/>
  <c r="AZ16" i="7" s="1"/>
  <c r="BA16" i="7" s="1"/>
  <c r="AW17" i="7"/>
  <c r="AZ17" i="7" s="1"/>
  <c r="BA17" i="7" s="1"/>
  <c r="AW18" i="7"/>
  <c r="AZ18" i="7" s="1"/>
  <c r="BA18" i="7" s="1"/>
  <c r="AW19" i="7"/>
  <c r="AZ19" i="7" s="1"/>
  <c r="BA19" i="7" s="1"/>
  <c r="AW20" i="7"/>
  <c r="AZ20" i="7" s="1"/>
  <c r="BA20" i="7" s="1"/>
  <c r="AW21" i="7"/>
  <c r="AZ21" i="7" s="1"/>
  <c r="AW22" i="7"/>
  <c r="AZ22" i="7" s="1"/>
  <c r="AW23" i="7"/>
  <c r="AZ23" i="7" s="1"/>
  <c r="AW24" i="7"/>
  <c r="AZ24" i="7" s="1"/>
  <c r="AW25" i="7"/>
  <c r="AZ25" i="7" s="1"/>
  <c r="AW26" i="7"/>
  <c r="AZ26" i="7" s="1"/>
  <c r="AW27" i="7"/>
  <c r="AZ27" i="7" s="1"/>
  <c r="AW28" i="7"/>
  <c r="AZ28" i="7" s="1"/>
  <c r="AW29" i="7"/>
  <c r="AZ29" i="7" s="1"/>
  <c r="AW30" i="7"/>
  <c r="AZ30" i="7" s="1"/>
  <c r="BA30" i="7" s="1"/>
  <c r="AW31" i="7"/>
  <c r="AZ31" i="7" s="1"/>
  <c r="BA31" i="7" s="1"/>
  <c r="AW32" i="7"/>
  <c r="AZ32" i="7" s="1"/>
  <c r="BA32" i="7" s="1"/>
  <c r="AW33" i="7"/>
  <c r="AZ33" i="7" s="1"/>
  <c r="BA33" i="7" s="1"/>
  <c r="AW34" i="7"/>
  <c r="AZ34" i="7" s="1"/>
  <c r="AW35" i="7"/>
  <c r="AZ35" i="7" s="1"/>
  <c r="BA35" i="7" s="1"/>
  <c r="AW36" i="7"/>
  <c r="AZ36" i="7" s="1"/>
  <c r="BA36" i="7" s="1"/>
  <c r="AW37" i="7"/>
  <c r="AZ37" i="7" s="1"/>
  <c r="AW38" i="7"/>
  <c r="AZ38" i="7" s="1"/>
  <c r="AW39" i="7"/>
  <c r="AZ39" i="7" s="1"/>
  <c r="AW40" i="7"/>
  <c r="AZ40" i="7" s="1"/>
  <c r="AW41" i="7"/>
  <c r="AW42" i="7"/>
  <c r="AZ42" i="7" s="1"/>
  <c r="AW43" i="7"/>
  <c r="AZ43" i="7" s="1"/>
  <c r="AW44" i="7"/>
  <c r="AZ44" i="7" s="1"/>
  <c r="AW45" i="7"/>
  <c r="AZ45" i="7" s="1"/>
  <c r="AW46" i="7"/>
  <c r="AZ46" i="7" s="1"/>
  <c r="BA46" i="7" s="1"/>
  <c r="AW47" i="7"/>
  <c r="AZ47" i="7" s="1"/>
  <c r="BA47" i="7" s="1"/>
  <c r="AW48" i="7"/>
  <c r="AZ48" i="7" s="1"/>
  <c r="BA48" i="7" s="1"/>
  <c r="AW49" i="7"/>
  <c r="AZ49" i="7" s="1"/>
  <c r="BA49" i="7" s="1"/>
  <c r="AW50" i="7"/>
  <c r="AZ50" i="7" s="1"/>
  <c r="BA50" i="7" s="1"/>
  <c r="AW51" i="7"/>
  <c r="AZ51" i="7" s="1"/>
  <c r="BA51" i="7" s="1"/>
  <c r="AW52" i="7"/>
  <c r="AZ52" i="7" s="1"/>
  <c r="BA52" i="7" s="1"/>
  <c r="AW53" i="7"/>
  <c r="AZ53" i="7" s="1"/>
  <c r="AW54" i="7"/>
  <c r="AZ54" i="7" s="1"/>
  <c r="AW55" i="7"/>
  <c r="AZ55" i="7" s="1"/>
  <c r="AW56" i="7"/>
  <c r="AZ56" i="7" s="1"/>
  <c r="AW57" i="7"/>
  <c r="AZ57" i="7" s="1"/>
  <c r="AW58" i="7"/>
  <c r="AZ58" i="7" s="1"/>
  <c r="AW59" i="7"/>
  <c r="AW60" i="7"/>
  <c r="AW61" i="7"/>
  <c r="AW5" i="7"/>
  <c r="AZ9" i="7"/>
  <c r="AZ11" i="7"/>
  <c r="AZ12" i="7"/>
  <c r="AZ13" i="7"/>
  <c r="AZ14" i="7"/>
  <c r="BA14" i="7" s="1"/>
  <c r="AZ15" i="7"/>
  <c r="BA15" i="7" s="1"/>
  <c r="AZ41" i="7"/>
  <c r="AZ59" i="7"/>
  <c r="AZ60" i="7"/>
  <c r="AZ61" i="7"/>
  <c r="AZ5" i="7"/>
  <c r="BA42" i="7" l="1"/>
  <c r="BA29" i="7"/>
  <c r="BA28" i="7"/>
  <c r="BA43" i="7"/>
  <c r="BA45" i="7"/>
  <c r="BA44" i="7"/>
  <c r="AI63" i="7"/>
  <c r="AI64" i="7" s="1"/>
  <c r="AB63" i="7"/>
  <c r="AB64" i="7" s="1"/>
</calcChain>
</file>

<file path=xl/sharedStrings.xml><?xml version="1.0" encoding="utf-8"?>
<sst xmlns="http://schemas.openxmlformats.org/spreadsheetml/2006/main" count="595" uniqueCount="344">
  <si>
    <t>01</t>
  </si>
  <si>
    <t>000</t>
  </si>
  <si>
    <t>02</t>
  </si>
  <si>
    <t>03</t>
  </si>
  <si>
    <t>04</t>
  </si>
  <si>
    <t>05</t>
  </si>
  <si>
    <t>06</t>
  </si>
  <si>
    <t>07</t>
  </si>
  <si>
    <t>001</t>
  </si>
  <si>
    <t>002</t>
  </si>
  <si>
    <t>003</t>
  </si>
  <si>
    <t>004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</si>
  <si>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</si>
  <si>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</si>
  <si>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</si>
  <si>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</si>
  <si>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</si>
  <si>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</si>
  <si>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</si>
  <si>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</si>
  <si>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</si>
  <si>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</si>
  <si>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</si>
  <si>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</si>
  <si>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</si>
  <si>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</si>
  <si>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</si>
  <si>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</si>
  <si>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</si>
  <si>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</si>
  <si>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29</t>
  </si>
  <si>
    <t>30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</si>
  <si>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</si>
  <si>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</si>
  <si>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</si>
  <si>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</si>
  <si>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</si>
  <si>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</si>
  <si>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</si>
  <si>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</si>
  <si>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</si>
  <si>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</si>
  <si>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</si>
  <si>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</si>
  <si>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</si>
  <si>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</si>
  <si>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</si>
  <si>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</si>
  <si>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</si>
  <si>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014</t>
  </si>
  <si>
    <t>065</t>
  </si>
  <si>
    <t>099</t>
  </si>
  <si>
    <t>133</t>
  </si>
  <si>
    <t>013</t>
  </si>
  <si>
    <t>079</t>
  </si>
  <si>
    <t>902</t>
  </si>
  <si>
    <t>019</t>
  </si>
  <si>
    <t>015</t>
  </si>
  <si>
    <t>083</t>
  </si>
  <si>
    <t>040</t>
  </si>
  <si>
    <t>073</t>
  </si>
  <si>
    <t>101</t>
  </si>
  <si>
    <t>121</t>
  </si>
  <si>
    <t>187</t>
  </si>
  <si>
    <t>200</t>
  </si>
  <si>
    <t>205</t>
  </si>
  <si>
    <t>245</t>
  </si>
  <si>
    <t>279</t>
  </si>
  <si>
    <t>059</t>
  </si>
  <si>
    <t>037</t>
  </si>
  <si>
    <t>012</t>
  </si>
  <si>
    <t>020</t>
  </si>
  <si>
    <t>027</t>
  </si>
  <si>
    <t>031</t>
  </si>
  <si>
    <t>034</t>
  </si>
  <si>
    <t>021</t>
  </si>
  <si>
    <t>030</t>
  </si>
  <si>
    <t>078</t>
  </si>
  <si>
    <t>087</t>
  </si>
  <si>
    <t>130</t>
  </si>
  <si>
    <t>041</t>
  </si>
  <si>
    <t>125</t>
  </si>
  <si>
    <t>050</t>
  </si>
  <si>
    <t>089</t>
  </si>
  <si>
    <t>120</t>
  </si>
  <si>
    <t>26</t>
  </si>
  <si>
    <t>028</t>
  </si>
  <si>
    <t>28</t>
  </si>
  <si>
    <t>005</t>
  </si>
  <si>
    <t>006</t>
  </si>
  <si>
    <t>007</t>
  </si>
  <si>
    <t>049</t>
  </si>
  <si>
    <t>058</t>
  </si>
  <si>
    <t>074</t>
  </si>
  <si>
    <t>092</t>
  </si>
  <si>
    <t>106</t>
  </si>
  <si>
    <t>115</t>
  </si>
  <si>
    <t>123</t>
  </si>
  <si>
    <t>127</t>
  </si>
  <si>
    <t>134</t>
  </si>
  <si>
    <t>148</t>
  </si>
  <si>
    <t>054</t>
  </si>
  <si>
    <t>067</t>
  </si>
  <si>
    <t>069</t>
  </si>
  <si>
    <t>070</t>
  </si>
  <si>
    <t>094</t>
  </si>
  <si>
    <t>016</t>
  </si>
  <si>
    <t>024</t>
  </si>
  <si>
    <t>044</t>
  </si>
  <si>
    <t>026</t>
  </si>
  <si>
    <t>038</t>
  </si>
  <si>
    <t>057</t>
  </si>
  <si>
    <t>274</t>
  </si>
  <si>
    <t>023</t>
  </si>
  <si>
    <t>39</t>
  </si>
  <si>
    <t>075</t>
  </si>
  <si>
    <t>194</t>
  </si>
  <si>
    <t>091</t>
  </si>
  <si>
    <t>173</t>
  </si>
  <si>
    <t>216</t>
  </si>
  <si>
    <t>165</t>
  </si>
  <si>
    <t>168</t>
  </si>
  <si>
    <t>131</t>
  </si>
  <si>
    <t>244</t>
  </si>
  <si>
    <t>250</t>
  </si>
  <si>
    <t>186</t>
  </si>
  <si>
    <t>275</t>
  </si>
  <si>
    <t>297</t>
  </si>
  <si>
    <t>Código</t>
  </si>
  <si>
    <t>Entidad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</si>
  <si>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</si>
  <si>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</si>
  <si>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</si>
  <si>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</si>
  <si>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</si>
  <si>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</si>
  <si>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</si>
  <si>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</si>
  <si>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Cádiz</t>
  </si>
  <si>
    <t>Ciudad Real</t>
  </si>
  <si>
    <t>Córdoba</t>
  </si>
  <si>
    <t>Coruña (A)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</si>
  <si>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</si>
  <si>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</si>
  <si>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</si>
  <si>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</si>
  <si>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</si>
  <si>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</si>
  <si>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</si>
  <si>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</si>
  <si>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</si>
  <si>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</si>
  <si>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</si>
  <si>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Murcia</t>
  </si>
  <si>
    <t>Ourense</t>
  </si>
  <si>
    <t>Palencia</t>
  </si>
  <si>
    <t>Pontevedra</t>
  </si>
  <si>
    <t>Salamanca</t>
  </si>
  <si>
    <t>Segovia</t>
  </si>
  <si>
    <t>Sevilla</t>
  </si>
  <si>
    <t>Soria</t>
  </si>
  <si>
    <t>Tarragona</t>
  </si>
  <si>
    <t>Teruel</t>
  </si>
  <si>
    <t>Toledo</t>
  </si>
  <si>
    <t>Valladolid</t>
  </si>
  <si>
    <t>Zamora</t>
  </si>
  <si>
    <t>Zaragoza</t>
  </si>
  <si>
    <t>Elche/Elx</t>
  </si>
  <si>
    <t>Orihuela</t>
  </si>
  <si>
    <t>Torrevieja</t>
  </si>
  <si>
    <t>Roquetas de Mar</t>
  </si>
  <si>
    <t>Ejido (El)</t>
  </si>
  <si>
    <t>Mérida</t>
  </si>
  <si>
    <t>Palma de Mallorca</t>
  </si>
  <si>
    <t>Badalona</t>
  </si>
  <si>
    <t>Cornellà de Llobregat</t>
  </si>
  <si>
    <t>Hospitalet de Llobregat</t>
  </si>
  <si>
    <t>Mataró</t>
  </si>
  <si>
    <t>Sabadell</t>
  </si>
  <si>
    <t>Sant Boi de Llobregat</t>
  </si>
  <si>
    <t>Sant Cugat del Vallès</t>
  </si>
  <si>
    <t>Santa Coloma Gramanet</t>
  </si>
  <si>
    <t>Terrassa</t>
  </si>
  <si>
    <t>Algeciras</t>
  </si>
  <si>
    <t>Chiclana de la Frontera</t>
  </si>
  <si>
    <t>Jerez de la Frontera</t>
  </si>
  <si>
    <t>Puerto de Santa María</t>
  </si>
  <si>
    <t>San Fernando</t>
  </si>
  <si>
    <t>Castellón de La Plana</t>
  </si>
  <si>
    <t>Santiago de Compostela</t>
  </si>
  <si>
    <t>Logroño</t>
  </si>
  <si>
    <t>Alcalá de Henares</t>
  </si>
  <si>
    <t>Alcobendas</t>
  </si>
  <si>
    <t>Alcorcón</t>
  </si>
  <si>
    <t>Coslada</t>
  </si>
  <si>
    <t>Fuenlabrada</t>
  </si>
  <si>
    <t>Getafe</t>
  </si>
  <si>
    <t>Leganés</t>
  </si>
  <si>
    <t>Madrid</t>
  </si>
  <si>
    <t>Móstoles</t>
  </si>
  <si>
    <t>Parla</t>
  </si>
  <si>
    <t>Pozuelo de Alarcón</t>
  </si>
  <si>
    <t>Rivas-Vaciamadrid</t>
  </si>
  <si>
    <t>Rozas de Madrid (Las)</t>
  </si>
  <si>
    <t>San Sebastián de los Reyes</t>
  </si>
  <si>
    <t>Torrejón de Ardoz</t>
  </si>
  <si>
    <t>Fuengirola</t>
  </si>
  <si>
    <t>Marbella</t>
  </si>
  <si>
    <t>Mijas</t>
  </si>
  <si>
    <t>Vélez-Málaga</t>
  </si>
  <si>
    <t>Cartagena</t>
  </si>
  <si>
    <t>Lorca</t>
  </si>
  <si>
    <t>Avilés</t>
  </si>
  <si>
    <t>Gijón/Xixón</t>
  </si>
  <si>
    <t>Oviedo</t>
  </si>
  <si>
    <t>Palmas de Gran Canaria</t>
  </si>
  <si>
    <t>Telde</t>
  </si>
  <si>
    <t>Vigo</t>
  </si>
  <si>
    <t>Arona</t>
  </si>
  <si>
    <t>San Cristóbal La Laguna</t>
  </si>
  <si>
    <t>Santa Cruz de Tenerife</t>
  </si>
  <si>
    <t>Santander</t>
  </si>
  <si>
    <t>Dos Hermanas</t>
  </si>
  <si>
    <t>Reus</t>
  </si>
  <si>
    <t>Talavera de la Reina</t>
  </si>
  <si>
    <t>Gandia</t>
  </si>
  <si>
    <t>Torrent</t>
  </si>
  <si>
    <t>Sistema de Financiación de Entidades Locales</t>
  </si>
  <si>
    <t>Ir a....</t>
  </si>
  <si>
    <t>Diputaciones y Entes Asimilados</t>
  </si>
  <si>
    <t>Ayuntamientos Régimen de Cesión</t>
  </si>
  <si>
    <t>SECRETARÍA GENERAL DE FINANCIACIÓN AUTONÓMICA Y LOCAL</t>
  </si>
  <si>
    <t>SECRETARÍA DE ESTADO DE HACIENDA</t>
  </si>
  <si>
    <t>Dirección General de Estabilidad Presupuestaria y Gestión Financiera Territorial</t>
  </si>
  <si>
    <t>Subdirección General de Gestión de la Financiación Local</t>
  </si>
  <si>
    <t>ENTREGAS A CUENTA TRANSFERIDAS DE ENERO A AGOSTO</t>
  </si>
  <si>
    <t>113</t>
  </si>
  <si>
    <t>Manresa</t>
  </si>
  <si>
    <t>184</t>
  </si>
  <si>
    <t>Rubí</t>
  </si>
  <si>
    <t>161</t>
  </si>
  <si>
    <t>Valdemoro</t>
  </si>
  <si>
    <t>025</t>
  </si>
  <si>
    <t>Benalmádena</t>
  </si>
  <si>
    <t>051</t>
  </si>
  <si>
    <t>Estepona</t>
  </si>
  <si>
    <t>Molina de Segura</t>
  </si>
  <si>
    <t>022</t>
  </si>
  <si>
    <t>Santa Lucía de Tirajana</t>
  </si>
  <si>
    <t>Alcalá de Guadaíra</t>
  </si>
  <si>
    <t>València</t>
  </si>
  <si>
    <t>IRPF
(1)</t>
  </si>
  <si>
    <t>IVA
(2)</t>
  </si>
  <si>
    <t>Alcohol
(3)</t>
  </si>
  <si>
    <t>Cerveza
(5)</t>
  </si>
  <si>
    <t>Hidrocarburos
(7)</t>
  </si>
  <si>
    <t>TOTAL  Impuestos Cedidos 
(8)=(1) a (7)</t>
  </si>
  <si>
    <t>Compensación IAE 
(10)</t>
  </si>
  <si>
    <t>Compensación Adicional IAE
(11)</t>
  </si>
  <si>
    <t>Productos Intermedios
(4)</t>
  </si>
  <si>
    <t>Labores Tabaco
(6)</t>
  </si>
  <si>
    <t>TOTAL
Fondo Complementario de Financiación
(12)=(9)+(10)+(11)</t>
  </si>
  <si>
    <t>FCF
(9)</t>
  </si>
  <si>
    <t>Asistencia Sanitaria 
(13)</t>
  </si>
  <si>
    <t>Alcohol 
(3)</t>
  </si>
  <si>
    <t>TOTAL  Impuestos Cedidos 
(8)=(1) a (7)</t>
  </si>
  <si>
    <t>Entidades Art. 145 LHL y Ceuta y Melilla
(14)</t>
  </si>
  <si>
    <t>TOTAL
(12) a (14)
(15)=(12)+(13)+ (14)</t>
  </si>
  <si>
    <t>Total 
Entrega a cuenta
(16)=(8)+(15)</t>
  </si>
  <si>
    <t>Asistencia Sanitaria
(13)</t>
  </si>
  <si>
    <t>Total 
Entrega a cuenta
(16)=(8)+(15)</t>
  </si>
  <si>
    <t>TOTAL
Fondo Complementario de Financiación
(12)=(9)+(10)+ (11)</t>
  </si>
  <si>
    <t>TOTAL
(12) a (14)
(15)=(12)+(13)+(14)</t>
  </si>
  <si>
    <t>Labores Tabaco
(6)</t>
  </si>
  <si>
    <t>Total 
Entrega a cuenta
(13)=(8)+(12)</t>
  </si>
  <si>
    <t>TOTAL
Fondo Complementario de Financiación
(12)=(9)+(10)+(11)</t>
  </si>
  <si>
    <t>Compensación IAE
(10)</t>
  </si>
  <si>
    <t>Total 
Entrega a cuenta
MENSUAL
(16)=(8)+(15)</t>
  </si>
  <si>
    <t>Total 
Entrega a cuenta
MENSUAL
(13)=(8)+(12)</t>
  </si>
  <si>
    <t>ENTREGAS A CUENTA PARA EL AÑO 2025 IMPORTES ANUALES (Real Decreto-ley 6/2025)</t>
  </si>
  <si>
    <t>ENTREGA MENSUAL  A TRANSFERIR UNA VEZ DEDUCIDAS DEL IMPORTE ANUAL (según Real Decreto-ley 6/2025) LAS CANTIDADES PAGADAS DE ENERO A AGOSTO DE 2025</t>
  </si>
  <si>
    <t>ALAVA</t>
  </si>
  <si>
    <t>ALBACETE</t>
  </si>
  <si>
    <t>ALICANTE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</si>
  <si>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</si>
  <si>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</si>
  <si>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</si>
  <si>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</si>
  <si>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</si>
  <si>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</si>
  <si>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</si>
  <si>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</si>
  <si>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CASTELLÓN</t>
  </si>
  <si>
    <t>51</t>
  </si>
  <si>
    <t>CEUTA</t>
  </si>
  <si>
    <t>CIUDAD REAL</t>
  </si>
  <si>
    <t>CÓRDOBA</t>
  </si>
  <si>
    <t>CORUÑA (A)</t>
  </si>
  <si>
    <t>CUENCA</t>
  </si>
  <si>
    <t>FORMENTERA</t>
  </si>
  <si>
    <t>FUERTEVENTURA</t>
  </si>
  <si>
    <t>GIRONA</t>
  </si>
  <si>
    <t>GOMERA (LA)</t>
  </si>
  <si>
    <t>GRAN CANARIA</t>
  </si>
  <si>
    <t>GRANADA</t>
  </si>
  <si>
    <t>GUADALAJARA</t>
  </si>
  <si>
    <t>20</t>
  </si>
  <si>
    <t>GUIPÚZCOA</t>
  </si>
  <si>
    <t>HIERRO (EL)</t>
  </si>
  <si>
    <t>HUELVA</t>
  </si>
  <si>
    <t>HUESCA</t>
  </si>
  <si>
    <t>IBIZA</t>
  </si>
  <si>
    <t>JAÉN</t>
  </si>
  <si>
    <t>LANZAROTE</t>
  </si>
  <si>
    <t>LEÓN</t>
  </si>
  <si>
    <t>LLEIDA</t>
  </si>
  <si>
    <t>LUGO</t>
  </si>
  <si>
    <t>MÁLAGA</t>
  </si>
  <si>
    <t>MALLORCA</t>
  </si>
  <si>
    <t>52</t>
  </si>
  <si>
    <t>MELILLA</t>
  </si>
  <si>
    <t>MENORCA</t>
  </si>
  <si>
    <t>MURCIA</t>
  </si>
  <si>
    <t>31</t>
  </si>
  <si>
    <t>NAVARRA</t>
  </si>
  <si>
    <t>OURENSE</t>
  </si>
  <si>
    <t>PALENCIA</t>
  </si>
  <si>
    <t>PALMA (LA)</t>
  </si>
  <si>
    <t>PONTEVEDRA</t>
  </si>
  <si>
    <t>SALAMANCA</t>
  </si>
  <si>
    <t>SEGOVIA</t>
  </si>
  <si>
    <t>SEVILLA</t>
  </si>
  <si>
    <t>SORIA</t>
  </si>
  <si>
    <t>TARRAGONA</t>
  </si>
  <si>
    <t>TENERIFE</t>
  </si>
  <si>
    <t>TERUEL</t>
  </si>
  <si>
    <t>TOLEDO</t>
  </si>
  <si>
    <t>VALENCIA</t>
  </si>
  <si>
    <t>VALLADOLID</t>
  </si>
  <si>
    <t>48</t>
  </si>
  <si>
    <t>VIZCAYA</t>
  </si>
  <si>
    <t>ZAMORA</t>
  </si>
  <si>
    <t>ZARAGOZA</t>
  </si>
  <si>
    <r>
      <t xml:space="preserve">Entregas a cuenta anuales 2025. Ayuntamientos Cesión y Diputaciones.
</t>
    </r>
    <r>
      <rPr>
        <b/>
        <sz val="16"/>
        <rFont val="Arial"/>
        <family val="2"/>
      </rPr>
      <t>(Real Decreto-ley 6/2025, de 17 de junio)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</si>
</sst>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6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22"/>
      <name val="Arial Narrow"/>
      <family val="2"/>
    </font>
    <font>
      <sz val="24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20"/>
      <name val="Lucida Console"/>
      <family val="3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u/>
      <sz val="12"/>
      <color indexed="12"/>
      <name val="Arial"/>
      <family val="2"/>
    </font>
    <font>
      <b/>
      <u/>
      <sz val="12"/>
      <color indexed="12"/>
      <name val="Verdana"/>
      <family val="2"/>
    </font>
    <font>
      <sz val="10"/>
      <name val="Arial"/>
      <family val="2"/>
    </font>
    <font>
      <b/>
      <sz val="1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D118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14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49" fontId="5" fillId="6" borderId="2" xfId="3" applyNumberFormat="1" applyFont="1" applyFill="1" applyBorder="1" applyAlignment="1">
      <alignment horizontal="right"/>
    </xf>
    <xf numFmtId="49" fontId="5" fillId="6" borderId="3" xfId="3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left"/>
    </xf>
    <xf numFmtId="4" fontId="5" fillId="0" borderId="1" xfId="0" applyNumberFormat="1" applyFont="1" applyBorder="1"/>
    <xf numFmtId="4" fontId="5" fillId="7" borderId="1" xfId="0" applyNumberFormat="1" applyFont="1" applyFill="1" applyBorder="1"/>
    <xf numFmtId="4" fontId="5" fillId="8" borderId="3" xfId="0" applyNumberFormat="1" applyFont="1" applyFill="1" applyBorder="1"/>
    <xf numFmtId="4" fontId="8" fillId="9" borderId="5" xfId="0" applyNumberFormat="1" applyFont="1" applyFill="1" applyBorder="1"/>
    <xf numFmtId="4" fontId="8" fillId="10" borderId="6" xfId="0" applyNumberFormat="1" applyFont="1" applyFill="1" applyBorder="1"/>
    <xf numFmtId="49" fontId="5" fillId="6" borderId="7" xfId="3" applyNumberFormat="1" applyFont="1" applyFill="1" applyBorder="1" applyAlignment="1">
      <alignment horizontal="right"/>
    </xf>
    <xf numFmtId="1" fontId="5" fillId="6" borderId="8" xfId="0" applyNumberFormat="1" applyFont="1" applyFill="1" applyBorder="1" applyAlignment="1">
      <alignment vertical="center"/>
    </xf>
    <xf numFmtId="0" fontId="5" fillId="6" borderId="8" xfId="0" applyFont="1" applyFill="1" applyBorder="1" applyAlignment="1">
      <alignment horizontal="left"/>
    </xf>
    <xf numFmtId="1" fontId="11" fillId="6" borderId="8" xfId="0" applyNumberFormat="1" applyFont="1" applyFill="1" applyBorder="1" applyAlignment="1">
      <alignment vertical="center"/>
    </xf>
    <xf numFmtId="49" fontId="5" fillId="6" borderId="9" xfId="3" applyNumberFormat="1" applyFont="1" applyFill="1" applyBorder="1" applyAlignment="1">
      <alignment horizontal="right"/>
    </xf>
    <xf numFmtId="0" fontId="5" fillId="6" borderId="10" xfId="0" applyFont="1" applyFill="1" applyBorder="1" applyAlignment="1">
      <alignment horizontal="left"/>
    </xf>
    <xf numFmtId="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49" fontId="5" fillId="6" borderId="2" xfId="0" applyNumberFormat="1" applyFont="1" applyFill="1" applyBorder="1" applyAlignment="1">
      <alignment horizontal="right" vertical="center"/>
    </xf>
    <xf numFmtId="49" fontId="5" fillId="6" borderId="3" xfId="0" applyNumberFormat="1" applyFont="1" applyFill="1" applyBorder="1" applyAlignment="1">
      <alignment horizontal="right" vertical="center"/>
    </xf>
    <xf numFmtId="1" fontId="5" fillId="6" borderId="2" xfId="0" applyNumberFormat="1" applyFont="1" applyFill="1" applyBorder="1" applyAlignment="1">
      <alignment horizontal="left" vertical="center"/>
    </xf>
    <xf numFmtId="4" fontId="5" fillId="0" borderId="11" xfId="0" applyNumberFormat="1" applyFont="1" applyBorder="1" applyAlignment="1">
      <alignment vertical="center"/>
    </xf>
    <xf numFmtId="4" fontId="8" fillId="7" borderId="5" xfId="0" applyNumberFormat="1" applyFont="1" applyFill="1" applyBorder="1" applyAlignment="1">
      <alignment vertical="center"/>
    </xf>
    <xf numFmtId="4" fontId="5" fillId="8" borderId="12" xfId="0" applyNumberFormat="1" applyFont="1" applyFill="1" applyBorder="1" applyAlignment="1">
      <alignment vertical="center"/>
    </xf>
    <xf numFmtId="4" fontId="8" fillId="10" borderId="6" xfId="0" applyNumberFormat="1" applyFont="1" applyFill="1" applyBorder="1" applyAlignment="1">
      <alignment vertical="center"/>
    </xf>
    <xf numFmtId="0" fontId="4" fillId="11" borderId="0" xfId="2" applyFill="1"/>
    <xf numFmtId="0" fontId="13" fillId="0" borderId="0" xfId="2" applyFont="1"/>
    <xf numFmtId="0" fontId="4" fillId="3" borderId="0" xfId="2" applyFill="1"/>
    <xf numFmtId="0" fontId="14" fillId="3" borderId="0" xfId="2" applyFont="1" applyFill="1" applyAlignment="1">
      <alignment vertical="top" wrapText="1"/>
    </xf>
    <xf numFmtId="0" fontId="13" fillId="11" borderId="0" xfId="2" applyFont="1" applyFill="1"/>
    <xf numFmtId="0" fontId="4" fillId="3" borderId="0" xfId="2" applyFill="1" applyAlignment="1">
      <alignment vertical="top" wrapText="1"/>
    </xf>
    <xf numFmtId="0" fontId="16" fillId="3" borderId="0" xfId="2" applyFont="1" applyFill="1" applyAlignment="1">
      <alignment horizontal="left"/>
    </xf>
    <xf numFmtId="0" fontId="16" fillId="3" borderId="0" xfId="2" applyFont="1" applyFill="1" applyAlignment="1">
      <alignment horizontal="left" wrapText="1"/>
    </xf>
    <xf numFmtId="0" fontId="17" fillId="3" borderId="0" xfId="2" applyFont="1" applyFill="1" applyAlignment="1">
      <alignment horizontal="centerContinuous"/>
    </xf>
    <xf numFmtId="49" fontId="17" fillId="3" borderId="0" xfId="2" applyNumberFormat="1" applyFont="1" applyFill="1" applyAlignment="1">
      <alignment horizontal="centerContinuous"/>
    </xf>
    <xf numFmtId="0" fontId="17" fillId="11" borderId="0" xfId="2" applyFont="1" applyFill="1"/>
    <xf numFmtId="0" fontId="17" fillId="3" borderId="0" xfId="2" applyFont="1" applyFill="1"/>
    <xf numFmtId="0" fontId="17" fillId="12" borderId="0" xfId="2" applyFont="1" applyFill="1"/>
    <xf numFmtId="0" fontId="4" fillId="12" borderId="0" xfId="2" applyFill="1"/>
    <xf numFmtId="0" fontId="20" fillId="12" borderId="0" xfId="2" applyFont="1" applyFill="1"/>
    <xf numFmtId="0" fontId="21" fillId="12" borderId="0" xfId="2" applyFont="1" applyFill="1"/>
    <xf numFmtId="0" fontId="12" fillId="12" borderId="0" xfId="2" applyFont="1" applyFill="1"/>
    <xf numFmtId="0" fontId="23" fillId="12" borderId="0" xfId="1" applyFont="1" applyFill="1" applyBorder="1" applyAlignment="1" applyProtection="1"/>
    <xf numFmtId="0" fontId="5" fillId="14" borderId="0" xfId="0" applyFont="1" applyFill="1" applyAlignment="1">
      <alignment vertical="center"/>
    </xf>
    <xf numFmtId="0" fontId="8" fillId="14" borderId="0" xfId="0" applyFont="1" applyFill="1" applyAlignment="1">
      <alignment horizontal="center" vertical="center" wrapText="1"/>
    </xf>
    <xf numFmtId="4" fontId="5" fillId="14" borderId="0" xfId="0" applyNumberFormat="1" applyFont="1" applyFill="1" applyAlignment="1">
      <alignment vertical="center"/>
    </xf>
    <xf numFmtId="0" fontId="5" fillId="14" borderId="0" xfId="0" applyFont="1" applyFill="1" applyAlignment="1">
      <alignment vertical="center" wrapText="1"/>
    </xf>
    <xf numFmtId="0" fontId="10" fillId="14" borderId="0" xfId="0" applyFont="1" applyFill="1" applyAlignment="1">
      <alignment vertical="center" wrapText="1"/>
    </xf>
    <xf numFmtId="4" fontId="8" fillId="10" borderId="12" xfId="0" applyNumberFormat="1" applyFont="1" applyFill="1" applyBorder="1"/>
    <xf numFmtId="0" fontId="15" fillId="3" borderId="0" xfId="2" applyFont="1" applyFill="1" applyAlignment="1">
      <alignment vertical="center"/>
    </xf>
    <xf numFmtId="0" fontId="4" fillId="3" borderId="0" xfId="2" applyFill="1" applyAlignment="1">
      <alignment vertical="center"/>
    </xf>
    <xf numFmtId="0" fontId="4" fillId="3" borderId="0" xfId="2" applyFill="1" applyAlignment="1">
      <alignment vertical="center" wrapText="1"/>
    </xf>
    <xf numFmtId="0" fontId="3" fillId="3" borderId="0" xfId="2" applyFont="1" applyFill="1" applyAlignment="1">
      <alignment vertical="center" wrapText="1"/>
    </xf>
    <xf numFmtId="0" fontId="15" fillId="16" borderId="0" xfId="0" applyFont="1" applyFill="1" applyAlignment="1">
      <alignment vertical="center"/>
    </xf>
    <xf numFmtId="0" fontId="3" fillId="16" borderId="0" xfId="0" applyFont="1" applyFill="1" applyAlignment="1">
      <alignment vertical="center"/>
    </xf>
    <xf numFmtId="0" fontId="2" fillId="16" borderId="0" xfId="0" applyFont="1" applyFill="1" applyAlignment="1">
      <alignment vertical="top"/>
    </xf>
    <xf numFmtId="43" fontId="5" fillId="0" borderId="0" xfId="6" applyFont="1" applyAlignment="1">
      <alignment vertical="center"/>
    </xf>
    <xf numFmtId="0" fontId="18" fillId="3" borderId="0" xfId="2" applyFont="1" applyFill="1" applyAlignment="1">
      <alignment horizontal="centerContinuous" wrapText="1"/>
    </xf>
    <xf numFmtId="0" fontId="19" fillId="3" borderId="0" xfId="2" applyFont="1" applyFill="1" applyAlignment="1">
      <alignment horizontal="centerContinuous" wrapText="1"/>
    </xf>
    <xf numFmtId="0" fontId="6" fillId="7" borderId="0" xfId="0" applyFont="1" applyFill="1" applyAlignment="1">
      <alignment horizontal="centerContinuous" vertical="center" wrapText="1"/>
    </xf>
    <xf numFmtId="0" fontId="7" fillId="7" borderId="0" xfId="0" applyFont="1" applyFill="1" applyAlignment="1">
      <alignment horizontal="centerContinuous" vertical="center"/>
    </xf>
    <xf numFmtId="0" fontId="6" fillId="15" borderId="0" xfId="0" applyFont="1" applyFill="1" applyAlignment="1">
      <alignment horizontal="centerContinuous" vertical="center" wrapText="1"/>
    </xf>
    <xf numFmtId="0" fontId="7" fillId="15" borderId="0" xfId="0" applyFont="1" applyFill="1" applyAlignment="1">
      <alignment horizontal="centerContinuous" vertical="center"/>
    </xf>
    <xf numFmtId="164" fontId="5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3" fontId="8" fillId="0" borderId="0" xfId="6" applyFont="1" applyAlignment="1">
      <alignment vertical="center"/>
    </xf>
    <xf numFmtId="0" fontId="22" fillId="12" borderId="0" xfId="1" applyFont="1" applyFill="1" applyAlignment="1" applyProtection="1"/>
    <xf numFmtId="0" fontId="1" fillId="12" borderId="0" xfId="1" applyFill="1" applyAlignment="1" applyProtection="1"/>
    <xf numFmtId="4" fontId="8" fillId="2" borderId="22" xfId="0" applyNumberFormat="1" applyFont="1" applyFill="1" applyBorder="1" applyAlignment="1">
      <alignment horizontal="center" vertical="center" wrapText="1"/>
    </xf>
    <xf numFmtId="4" fontId="8" fillId="2" borderId="27" xfId="0" applyNumberFormat="1" applyFont="1" applyFill="1" applyBorder="1" applyAlignment="1">
      <alignment horizontal="center" vertical="center" wrapText="1"/>
    </xf>
    <xf numFmtId="4" fontId="8" fillId="2" borderId="28" xfId="0" applyNumberFormat="1" applyFont="1" applyFill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7" xfId="0" applyNumberFormat="1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4" fontId="8" fillId="5" borderId="23" xfId="0" applyNumberFormat="1" applyFont="1" applyFill="1" applyBorder="1" applyAlignment="1">
      <alignment horizontal="center" vertical="center" wrapText="1"/>
    </xf>
    <xf numFmtId="4" fontId="8" fillId="5" borderId="30" xfId="0" applyNumberFormat="1" applyFont="1" applyFill="1" applyBorder="1" applyAlignment="1">
      <alignment horizontal="center" vertical="center" wrapText="1"/>
    </xf>
    <xf numFmtId="4" fontId="8" fillId="5" borderId="31" xfId="0" applyNumberFormat="1" applyFont="1" applyFill="1" applyBorder="1" applyAlignment="1">
      <alignment horizontal="center" vertical="center" wrapText="1"/>
    </xf>
    <xf numFmtId="4" fontId="9" fillId="4" borderId="23" xfId="0" applyNumberFormat="1" applyFont="1" applyFill="1" applyBorder="1" applyAlignment="1">
      <alignment horizontal="center" vertical="center" wrapText="1"/>
    </xf>
    <xf numFmtId="4" fontId="9" fillId="4" borderId="30" xfId="0" applyNumberFormat="1" applyFont="1" applyFill="1" applyBorder="1" applyAlignment="1">
      <alignment horizontal="center" vertical="center" wrapText="1"/>
    </xf>
    <xf numFmtId="4" fontId="9" fillId="4" borderId="31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vertical="center" wrapText="1"/>
    </xf>
    <xf numFmtId="0" fontId="8" fillId="13" borderId="14" xfId="0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horizontal="center" vertical="center" wrapText="1"/>
    </xf>
    <xf numFmtId="0" fontId="8" fillId="13" borderId="16" xfId="0" applyFont="1" applyFill="1" applyBorder="1" applyAlignment="1">
      <alignment horizontal="center" vertical="center" wrapText="1"/>
    </xf>
    <xf numFmtId="0" fontId="8" fillId="13" borderId="17" xfId="0" applyFont="1" applyFill="1" applyBorder="1" applyAlignment="1">
      <alignment horizontal="center" vertical="center" wrapText="1"/>
    </xf>
    <xf numFmtId="0" fontId="8" fillId="13" borderId="18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 wrapText="1"/>
    </xf>
    <xf numFmtId="0" fontId="8" fillId="13" borderId="20" xfId="0" applyFont="1" applyFill="1" applyBorder="1" applyAlignment="1">
      <alignment horizontal="center" vertical="center" wrapText="1"/>
    </xf>
    <xf numFmtId="0" fontId="8" fillId="13" borderId="21" xfId="0" applyFont="1" applyFill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  <xf numFmtId="4" fontId="8" fillId="5" borderId="13" xfId="0" applyNumberFormat="1" applyFont="1" applyFill="1" applyBorder="1" applyAlignment="1">
      <alignment horizontal="center" vertical="center" wrapText="1"/>
    </xf>
    <xf numFmtId="4" fontId="8" fillId="5" borderId="15" xfId="0" applyNumberFormat="1" applyFont="1" applyFill="1" applyBorder="1" applyAlignment="1">
      <alignment horizontal="center" vertical="center" wrapText="1"/>
    </xf>
    <xf numFmtId="4" fontId="8" fillId="5" borderId="17" xfId="0" applyNumberFormat="1" applyFont="1" applyFill="1" applyBorder="1" applyAlignment="1">
      <alignment horizontal="center" vertical="center" wrapText="1"/>
    </xf>
    <xf numFmtId="4" fontId="8" fillId="5" borderId="19" xfId="0" applyNumberFormat="1" applyFont="1" applyFill="1" applyBorder="1" applyAlignment="1">
      <alignment horizontal="center" vertical="center" wrapText="1"/>
    </xf>
    <xf numFmtId="4" fontId="8" fillId="5" borderId="20" xfId="0" applyNumberFormat="1" applyFont="1" applyFill="1" applyBorder="1" applyAlignment="1">
      <alignment horizontal="center" vertical="center" wrapText="1"/>
    </xf>
    <xf numFmtId="4" fontId="8" fillId="5" borderId="21" xfId="0" applyNumberFormat="1" applyFont="1" applyFill="1" applyBorder="1" applyAlignment="1">
      <alignment horizontal="center" vertical="center" wrapText="1"/>
    </xf>
  </cellXfs>
  <cellStyles count="7">
    <cellStyle name="Hipervínculo" xfId="1" builtinId="8"/>
    <cellStyle name="Millares" xfId="6" builtinId="3"/>
    <cellStyle name="Normal" xfId="0" builtinId="0"/>
    <cellStyle name="Normal 2" xfId="2" xr:uid="{00000000-0005-0000-0000-000003000000}"/>
    <cellStyle name="Normal 2 2" xfId="4" xr:uid="{00000000-0005-0000-0000-000004000000}"/>
    <cellStyle name="Normal_Libro2" xfId="3" xr:uid="{00000000-0005-0000-0000-000006000000}"/>
    <cellStyle name="Porcentaje 3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480695</xdr:colOff>
      <xdr:row>5</xdr:row>
      <xdr:rowOff>48895</xdr:rowOff>
    </xdr:to>
    <xdr:pic>
      <xdr:nvPicPr>
        <xdr:cNvPr id="2" name="2 Imagen" descr="Gobierno de España.&#10;Ministerio de Hacienda.">
          <a:extLst>
            <a:ext uri="{FF2B5EF4-FFF2-40B4-BE49-F238E27FC236}">
              <a16:creationId xmlns:a16="http://schemas.microsoft.com/office/drawing/2014/main" id="{2E53CBA5-98B2-4B74-A411-148C44041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167640"/>
          <a:ext cx="2957195" cy="749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</sheetPr>
  <dimension ref="B1:N21"/>
  <sheetViews>
    <sheetView tabSelected="1" zoomScale="115" zoomScaleNormal="115" workbookViewId="0"/>
  </sheetViews>
  <sheetFormatPr baseColWidth="10" defaultColWidth="11.4609375" defaultRowHeight="12.45" x14ac:dyDescent="0.3"/>
  <cols>
    <col min="1" max="1" width="11.23046875" style="29" customWidth="1"/>
    <col min="2" max="2" width="11.4609375" style="29"/>
    <col min="3" max="3" width="13.23046875" style="29" customWidth="1"/>
    <col min="4" max="4" width="11.53515625" style="29" customWidth="1"/>
    <col min="5" max="5" width="10.53515625" style="29" customWidth="1"/>
    <col min="6" max="6" width="12.4609375" style="29" customWidth="1"/>
    <col min="7" max="8" width="12.765625" style="29" customWidth="1"/>
    <col min="9" max="10" width="11.4609375" style="29"/>
    <col min="11" max="11" width="18" style="29" customWidth="1"/>
    <col min="12" max="12" width="13.4609375" style="29" customWidth="1"/>
    <col min="13" max="13" width="7" style="29" customWidth="1"/>
    <col min="14" max="14" width="51.4609375" style="29" customWidth="1"/>
    <col min="15" max="16384" width="11.4609375" style="29"/>
  </cols>
  <sheetData>
    <row r="1" spans="2:14" x14ac:dyDescent="0.3">
      <c r="M1" s="30"/>
      <c r="N1" s="30"/>
    </row>
    <row r="2" spans="2:14" x14ac:dyDescent="0.3">
      <c r="B2" s="31"/>
      <c r="C2" s="31"/>
      <c r="D2" s="31"/>
      <c r="E2" s="32"/>
      <c r="F2" s="32"/>
      <c r="G2" s="53"/>
      <c r="H2" s="54"/>
      <c r="I2" s="54"/>
      <c r="J2" s="54"/>
      <c r="K2" s="54"/>
      <c r="M2" s="33"/>
      <c r="N2" s="33"/>
    </row>
    <row r="3" spans="2:14" ht="12.75" customHeight="1" x14ac:dyDescent="0.3">
      <c r="B3" s="31"/>
      <c r="C3" s="31"/>
      <c r="D3" s="31"/>
      <c r="E3" s="31"/>
      <c r="F3" s="34"/>
      <c r="G3" s="57" t="s">
        <v>232</v>
      </c>
      <c r="H3" s="55"/>
      <c r="I3" s="55"/>
      <c r="J3" s="55"/>
      <c r="K3" s="55"/>
    </row>
    <row r="4" spans="2:14" ht="12.75" customHeight="1" x14ac:dyDescent="0.3">
      <c r="B4" s="31"/>
      <c r="C4" s="31"/>
      <c r="D4" s="31"/>
      <c r="E4" s="35"/>
      <c r="F4" s="36"/>
      <c r="G4" s="58" t="s">
        <v>231</v>
      </c>
      <c r="H4" s="56"/>
      <c r="I4" s="56"/>
      <c r="J4" s="56"/>
      <c r="K4" s="56"/>
    </row>
    <row r="5" spans="2:14" ht="17.149999999999999" customHeight="1" x14ac:dyDescent="0.3">
      <c r="B5" s="31"/>
      <c r="C5" s="31"/>
      <c r="D5" s="31"/>
      <c r="E5" s="31"/>
      <c r="F5" s="32"/>
      <c r="G5" s="58" t="s">
        <v>233</v>
      </c>
      <c r="H5" s="56"/>
      <c r="I5" s="56"/>
      <c r="J5" s="56"/>
      <c r="K5" s="56"/>
    </row>
    <row r="6" spans="2:14" s="39" customFormat="1" ht="24.9" x14ac:dyDescent="0.55000000000000004">
      <c r="B6" s="37"/>
      <c r="C6" s="37"/>
      <c r="D6" s="37"/>
      <c r="E6" s="37"/>
      <c r="F6" s="38"/>
      <c r="G6" s="59" t="s">
        <v>234</v>
      </c>
      <c r="H6" s="38"/>
      <c r="I6" s="37"/>
      <c r="J6" s="37"/>
      <c r="K6" s="37"/>
    </row>
    <row r="7" spans="2:14" s="39" customFormat="1" ht="24.65" customHeight="1" x14ac:dyDescent="0.6">
      <c r="B7" s="61" t="s">
        <v>227</v>
      </c>
      <c r="C7" s="61"/>
      <c r="D7" s="61"/>
      <c r="E7" s="61"/>
      <c r="F7" s="61"/>
      <c r="G7" s="61"/>
      <c r="H7" s="61"/>
      <c r="I7" s="61"/>
      <c r="J7" s="61"/>
      <c r="K7" s="61"/>
    </row>
    <row r="8" spans="2:14" s="39" customFormat="1" ht="46.5" customHeight="1" x14ac:dyDescent="0.6">
      <c r="B8" s="62" t="s">
        <v>343</v>
      </c>
      <c r="C8" s="61"/>
      <c r="D8" s="61"/>
      <c r="E8" s="61"/>
      <c r="F8" s="61"/>
      <c r="G8" s="61"/>
      <c r="H8" s="61"/>
      <c r="I8" s="61"/>
      <c r="J8" s="61"/>
      <c r="K8" s="61"/>
    </row>
    <row r="9" spans="2:14" s="39" customFormat="1" ht="24.9" x14ac:dyDescent="0.55000000000000004"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2:14" s="39" customFormat="1" ht="24.9" x14ac:dyDescent="0.55000000000000004"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2:14" x14ac:dyDescent="0.3"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2:14" ht="17.600000000000001" x14ac:dyDescent="0.4">
      <c r="B12" s="43" t="s">
        <v>228</v>
      </c>
      <c r="C12" s="44"/>
      <c r="D12" s="44"/>
      <c r="E12" s="44"/>
      <c r="F12" s="44"/>
      <c r="G12" s="44"/>
      <c r="H12" s="45"/>
      <c r="I12" s="45"/>
      <c r="J12" s="45"/>
      <c r="K12" s="42"/>
    </row>
    <row r="13" spans="2:14" ht="15" customHeight="1" x14ac:dyDescent="0.4">
      <c r="B13" s="44"/>
      <c r="C13" s="70" t="s">
        <v>229</v>
      </c>
      <c r="D13" s="71"/>
      <c r="E13" s="71"/>
      <c r="F13" s="71"/>
      <c r="G13" s="71"/>
      <c r="H13" s="42"/>
      <c r="I13" s="42"/>
      <c r="J13" s="46"/>
      <c r="K13" s="42"/>
    </row>
    <row r="14" spans="2:14" ht="15" x14ac:dyDescent="0.35">
      <c r="B14" s="44"/>
      <c r="C14" s="44"/>
      <c r="D14" s="44"/>
      <c r="E14" s="44"/>
      <c r="F14" s="44"/>
      <c r="G14" s="44"/>
      <c r="H14" s="45"/>
      <c r="I14" s="45"/>
      <c r="J14" s="45"/>
      <c r="K14" s="42"/>
    </row>
    <row r="15" spans="2:14" ht="15.45" x14ac:dyDescent="0.4">
      <c r="B15" s="44"/>
      <c r="C15" s="70" t="s">
        <v>230</v>
      </c>
      <c r="D15" s="71"/>
      <c r="E15" s="71"/>
      <c r="F15" s="71"/>
      <c r="G15" s="71"/>
      <c r="H15" s="45"/>
      <c r="I15" s="45"/>
      <c r="J15" s="45"/>
      <c r="K15" s="42"/>
    </row>
    <row r="16" spans="2:14" ht="15" x14ac:dyDescent="0.35">
      <c r="B16" s="44"/>
      <c r="C16" s="44"/>
      <c r="D16" s="44"/>
      <c r="E16" s="44"/>
      <c r="F16" s="44"/>
      <c r="G16" s="44"/>
      <c r="H16" s="45"/>
      <c r="I16" s="45"/>
      <c r="J16" s="45"/>
      <c r="K16" s="42"/>
    </row>
    <row r="17" spans="2:11" ht="15" x14ac:dyDescent="0.35">
      <c r="B17" s="44"/>
      <c r="C17" s="42"/>
      <c r="D17" s="42"/>
      <c r="E17" s="44"/>
      <c r="F17" s="44"/>
      <c r="G17" s="45"/>
      <c r="H17" s="45"/>
      <c r="I17" s="45"/>
      <c r="J17" s="42"/>
      <c r="K17" s="42"/>
    </row>
    <row r="18" spans="2:11" x14ac:dyDescent="0.3"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spans="2:11" x14ac:dyDescent="0.3"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2:11" x14ac:dyDescent="0.3"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2:11" ht="42" customHeight="1" x14ac:dyDescent="0.3"/>
  </sheetData>
  <mergeCells count="2">
    <mergeCell ref="C13:G13"/>
    <mergeCell ref="C15:G15"/>
  </mergeCells>
  <hyperlinks>
    <hyperlink ref="C13:G13" location="'Diputaciones '!A1" display="Diputaciones y Entes Asimilados" xr:uid="{00000000-0004-0000-0000-000000000000}"/>
    <hyperlink ref="C15:G15" location="'Ayuntamientos régimen de Cesión'!A1" display="Ayuntamientos Régimen de Cesión" xr:uid="{00000000-0004-0000-0000-000001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A1:BA102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baseColWidth="10" defaultColWidth="11.4609375" defaultRowHeight="12.9" x14ac:dyDescent="0.3"/>
  <cols>
    <col min="1" max="2" width="4.53515625" style="1" customWidth="1"/>
    <col min="3" max="3" width="19.23046875" style="2" bestFit="1" customWidth="1"/>
    <col min="4" max="5" width="12.765625" style="2" customWidth="1"/>
    <col min="6" max="6" width="11.23046875" style="2" bestFit="1" customWidth="1"/>
    <col min="7" max="7" width="10.23046875" style="2" customWidth="1"/>
    <col min="8" max="8" width="13" style="2" bestFit="1" customWidth="1"/>
    <col min="9" max="9" width="11.765625" style="2" customWidth="1"/>
    <col min="10" max="10" width="14.23046875" style="2" bestFit="1" customWidth="1"/>
    <col min="11" max="11" width="20.765625" style="20" bestFit="1" customWidth="1"/>
    <col min="12" max="12" width="13.765625" style="2" customWidth="1"/>
    <col min="13" max="13" width="12.53515625" style="2" customWidth="1"/>
    <col min="14" max="14" width="15.23046875" style="2" bestFit="1" customWidth="1"/>
    <col min="15" max="15" width="14.23046875" style="2" bestFit="1" customWidth="1"/>
    <col min="16" max="16" width="13" style="2" bestFit="1" customWidth="1"/>
    <col min="17" max="17" width="17" style="2" bestFit="1" customWidth="1"/>
    <col min="18" max="18" width="15.765625" style="20" customWidth="1"/>
    <col min="19" max="19" width="14.4609375" style="2" customWidth="1"/>
    <col min="20" max="20" width="1.23046875" style="2" customWidth="1"/>
    <col min="21" max="22" width="12.765625" style="2" customWidth="1"/>
    <col min="23" max="23" width="11.23046875" style="2" bestFit="1" customWidth="1"/>
    <col min="24" max="24" width="10.23046875" style="2" customWidth="1"/>
    <col min="25" max="25" width="11.23046875" style="2" bestFit="1" customWidth="1"/>
    <col min="26" max="27" width="11.765625" style="2" customWidth="1"/>
    <col min="28" max="28" width="19" style="20" bestFit="1" customWidth="1"/>
    <col min="29" max="29" width="13.765625" style="2" customWidth="1"/>
    <col min="30" max="30" width="12.53515625" style="2" customWidth="1"/>
    <col min="31" max="31" width="13.23046875" style="2" customWidth="1"/>
    <col min="32" max="32" width="14.23046875" style="2" bestFit="1" customWidth="1"/>
    <col min="33" max="33" width="13" style="2" bestFit="1" customWidth="1"/>
    <col min="34" max="34" width="11.765625" style="2" customWidth="1"/>
    <col min="35" max="35" width="16.23046875" style="20" customWidth="1"/>
    <col min="36" max="36" width="14.4609375" style="2" customWidth="1"/>
    <col min="37" max="37" width="1.53515625" style="2" customWidth="1"/>
    <col min="38" max="39" width="12.765625" style="2" customWidth="1"/>
    <col min="40" max="41" width="10.23046875" style="2" customWidth="1"/>
    <col min="42" max="42" width="9.765625" style="2" customWidth="1"/>
    <col min="43" max="44" width="11.765625" style="2" customWidth="1"/>
    <col min="45" max="45" width="15" style="20" bestFit="1" customWidth="1"/>
    <col min="46" max="46" width="13.765625" style="2" customWidth="1"/>
    <col min="47" max="47" width="12.53515625" style="2" customWidth="1"/>
    <col min="48" max="48" width="13.23046875" style="2" customWidth="1"/>
    <col min="49" max="49" width="15.765625" style="2" customWidth="1"/>
    <col min="50" max="50" width="14.3046875" style="2" bestFit="1" customWidth="1"/>
    <col min="51" max="51" width="11.765625" style="2" customWidth="1"/>
    <col min="52" max="52" width="14.765625" style="20" customWidth="1"/>
    <col min="53" max="53" width="14.4609375" style="2" customWidth="1"/>
    <col min="54" max="16384" width="11.4609375" style="2"/>
  </cols>
  <sheetData>
    <row r="1" spans="1:53" ht="108.75" customHeight="1" x14ac:dyDescent="0.3">
      <c r="D1" s="63" t="s">
        <v>279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47"/>
      <c r="U1" s="65" t="s">
        <v>235</v>
      </c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47"/>
      <c r="AL1" s="63" t="s">
        <v>280</v>
      </c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</row>
    <row r="2" spans="1:53" s="3" customFormat="1" ht="52.5" customHeight="1" x14ac:dyDescent="0.3">
      <c r="A2" s="96" t="s">
        <v>128</v>
      </c>
      <c r="B2" s="97"/>
      <c r="C2" s="102" t="s">
        <v>129</v>
      </c>
      <c r="D2" s="105" t="s">
        <v>251</v>
      </c>
      <c r="E2" s="87" t="s">
        <v>252</v>
      </c>
      <c r="F2" s="87" t="s">
        <v>253</v>
      </c>
      <c r="G2" s="87" t="s">
        <v>259</v>
      </c>
      <c r="H2" s="87" t="s">
        <v>254</v>
      </c>
      <c r="I2" s="75" t="s">
        <v>260</v>
      </c>
      <c r="J2" s="75" t="s">
        <v>255</v>
      </c>
      <c r="K2" s="90" t="s">
        <v>256</v>
      </c>
      <c r="L2" s="75" t="s">
        <v>262</v>
      </c>
      <c r="M2" s="75" t="s">
        <v>257</v>
      </c>
      <c r="N2" s="75" t="s">
        <v>258</v>
      </c>
      <c r="O2" s="72" t="s">
        <v>261</v>
      </c>
      <c r="P2" s="75" t="s">
        <v>263</v>
      </c>
      <c r="Q2" s="93" t="s">
        <v>266</v>
      </c>
      <c r="R2" s="81" t="s">
        <v>267</v>
      </c>
      <c r="S2" s="78" t="s">
        <v>268</v>
      </c>
      <c r="T2" s="50"/>
      <c r="U2" s="84" t="s">
        <v>251</v>
      </c>
      <c r="V2" s="87" t="s">
        <v>252</v>
      </c>
      <c r="W2" s="87" t="s">
        <v>264</v>
      </c>
      <c r="X2" s="87" t="s">
        <v>259</v>
      </c>
      <c r="Y2" s="87" t="s">
        <v>254</v>
      </c>
      <c r="Z2" s="75" t="s">
        <v>260</v>
      </c>
      <c r="AA2" s="75" t="s">
        <v>255</v>
      </c>
      <c r="AB2" s="90" t="s">
        <v>265</v>
      </c>
      <c r="AC2" s="75" t="s">
        <v>262</v>
      </c>
      <c r="AD2" s="75" t="s">
        <v>257</v>
      </c>
      <c r="AE2" s="75" t="s">
        <v>258</v>
      </c>
      <c r="AF2" s="72" t="s">
        <v>261</v>
      </c>
      <c r="AG2" s="75" t="s">
        <v>269</v>
      </c>
      <c r="AH2" s="93" t="s">
        <v>266</v>
      </c>
      <c r="AI2" s="81" t="s">
        <v>267</v>
      </c>
      <c r="AJ2" s="78" t="s">
        <v>270</v>
      </c>
      <c r="AK2" s="50"/>
      <c r="AL2" s="84" t="s">
        <v>251</v>
      </c>
      <c r="AM2" s="87" t="s">
        <v>252</v>
      </c>
      <c r="AN2" s="87" t="s">
        <v>264</v>
      </c>
      <c r="AO2" s="87" t="s">
        <v>259</v>
      </c>
      <c r="AP2" s="87" t="s">
        <v>254</v>
      </c>
      <c r="AQ2" s="75" t="s">
        <v>260</v>
      </c>
      <c r="AR2" s="75" t="s">
        <v>255</v>
      </c>
      <c r="AS2" s="90" t="s">
        <v>265</v>
      </c>
      <c r="AT2" s="75" t="s">
        <v>262</v>
      </c>
      <c r="AU2" s="75" t="s">
        <v>257</v>
      </c>
      <c r="AV2" s="75" t="s">
        <v>258</v>
      </c>
      <c r="AW2" s="72" t="s">
        <v>271</v>
      </c>
      <c r="AX2" s="75" t="s">
        <v>269</v>
      </c>
      <c r="AY2" s="93" t="s">
        <v>266</v>
      </c>
      <c r="AZ2" s="81" t="s">
        <v>272</v>
      </c>
      <c r="BA2" s="108" t="s">
        <v>277</v>
      </c>
    </row>
    <row r="3" spans="1:53" s="3" customFormat="1" ht="36" customHeight="1" x14ac:dyDescent="0.3">
      <c r="A3" s="98"/>
      <c r="B3" s="99"/>
      <c r="C3" s="103"/>
      <c r="D3" s="106"/>
      <c r="E3" s="88"/>
      <c r="F3" s="88"/>
      <c r="G3" s="88"/>
      <c r="H3" s="88"/>
      <c r="I3" s="76"/>
      <c r="J3" s="76"/>
      <c r="K3" s="91"/>
      <c r="L3" s="76"/>
      <c r="M3" s="76"/>
      <c r="N3" s="76"/>
      <c r="O3" s="73"/>
      <c r="P3" s="76"/>
      <c r="Q3" s="94"/>
      <c r="R3" s="82"/>
      <c r="S3" s="79"/>
      <c r="T3" s="50"/>
      <c r="U3" s="85"/>
      <c r="V3" s="88"/>
      <c r="W3" s="88"/>
      <c r="X3" s="88"/>
      <c r="Y3" s="88"/>
      <c r="Z3" s="76"/>
      <c r="AA3" s="76"/>
      <c r="AB3" s="91"/>
      <c r="AC3" s="76"/>
      <c r="AD3" s="76"/>
      <c r="AE3" s="76"/>
      <c r="AF3" s="73"/>
      <c r="AG3" s="76"/>
      <c r="AH3" s="94"/>
      <c r="AI3" s="82"/>
      <c r="AJ3" s="79"/>
      <c r="AK3" s="50"/>
      <c r="AL3" s="85"/>
      <c r="AM3" s="88"/>
      <c r="AN3" s="88"/>
      <c r="AO3" s="88"/>
      <c r="AP3" s="88"/>
      <c r="AQ3" s="76"/>
      <c r="AR3" s="76"/>
      <c r="AS3" s="91"/>
      <c r="AT3" s="76"/>
      <c r="AU3" s="76"/>
      <c r="AV3" s="76"/>
      <c r="AW3" s="73"/>
      <c r="AX3" s="76"/>
      <c r="AY3" s="94"/>
      <c r="AZ3" s="82"/>
      <c r="BA3" s="109"/>
    </row>
    <row r="4" spans="1:53" s="4" customFormat="1" ht="24" customHeight="1" x14ac:dyDescent="0.3">
      <c r="A4" s="100"/>
      <c r="B4" s="101"/>
      <c r="C4" s="104"/>
      <c r="D4" s="107"/>
      <c r="E4" s="89"/>
      <c r="F4" s="89"/>
      <c r="G4" s="89"/>
      <c r="H4" s="89"/>
      <c r="I4" s="77"/>
      <c r="J4" s="77"/>
      <c r="K4" s="92"/>
      <c r="L4" s="77"/>
      <c r="M4" s="77"/>
      <c r="N4" s="77"/>
      <c r="O4" s="74"/>
      <c r="P4" s="77"/>
      <c r="Q4" s="95"/>
      <c r="R4" s="83"/>
      <c r="S4" s="80"/>
      <c r="T4" s="51"/>
      <c r="U4" s="86"/>
      <c r="V4" s="89"/>
      <c r="W4" s="89"/>
      <c r="X4" s="89"/>
      <c r="Y4" s="89"/>
      <c r="Z4" s="77"/>
      <c r="AA4" s="77"/>
      <c r="AB4" s="92"/>
      <c r="AC4" s="77"/>
      <c r="AD4" s="77"/>
      <c r="AE4" s="77"/>
      <c r="AF4" s="74"/>
      <c r="AG4" s="77"/>
      <c r="AH4" s="95"/>
      <c r="AI4" s="83"/>
      <c r="AJ4" s="80"/>
      <c r="AK4" s="51"/>
      <c r="AL4" s="86"/>
      <c r="AM4" s="89"/>
      <c r="AN4" s="89"/>
      <c r="AO4" s="89"/>
      <c r="AP4" s="89"/>
      <c r="AQ4" s="77"/>
      <c r="AR4" s="77"/>
      <c r="AS4" s="92"/>
      <c r="AT4" s="77"/>
      <c r="AU4" s="77"/>
      <c r="AV4" s="77"/>
      <c r="AW4" s="74"/>
      <c r="AX4" s="77"/>
      <c r="AY4" s="95"/>
      <c r="AZ4" s="83"/>
      <c r="BA4" s="110"/>
    </row>
    <row r="5" spans="1:53" x14ac:dyDescent="0.35">
      <c r="A5" s="5" t="s">
        <v>0</v>
      </c>
      <c r="B5" s="6" t="s">
        <v>1</v>
      </c>
      <c r="C5" s="7" t="s">
        <v>281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9">
        <v>0</v>
      </c>
      <c r="L5" s="8">
        <v>0</v>
      </c>
      <c r="M5" s="8">
        <v>0</v>
      </c>
      <c r="N5" s="8">
        <v>0</v>
      </c>
      <c r="O5" s="10">
        <v>0</v>
      </c>
      <c r="P5" s="8">
        <v>0</v>
      </c>
      <c r="Q5" s="8">
        <v>59461.279999999999</v>
      </c>
      <c r="R5" s="11">
        <v>59461.279999999999</v>
      </c>
      <c r="S5" s="12">
        <v>59461.279999999999</v>
      </c>
      <c r="T5" s="49"/>
      <c r="U5" s="25">
        <v>0</v>
      </c>
      <c r="V5" s="25">
        <v>0</v>
      </c>
      <c r="W5" s="25">
        <v>0</v>
      </c>
      <c r="X5" s="25">
        <v>0</v>
      </c>
      <c r="Y5" s="25">
        <v>0</v>
      </c>
      <c r="Z5" s="25">
        <v>0</v>
      </c>
      <c r="AA5" s="25">
        <v>0</v>
      </c>
      <c r="AB5" s="26">
        <v>0</v>
      </c>
      <c r="AC5" s="25">
        <v>0</v>
      </c>
      <c r="AD5" s="25">
        <v>0</v>
      </c>
      <c r="AE5" s="25">
        <v>0</v>
      </c>
      <c r="AF5" s="10">
        <v>0</v>
      </c>
      <c r="AG5" s="25">
        <v>0</v>
      </c>
      <c r="AH5" s="25">
        <v>33365.279999999999</v>
      </c>
      <c r="AI5" s="11">
        <v>33365.279999999999</v>
      </c>
      <c r="AJ5" s="12">
        <v>33365.279999999999</v>
      </c>
      <c r="AK5" s="49"/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9">
        <f>SUM(AL5:AR5)</f>
        <v>0</v>
      </c>
      <c r="AT5" s="8">
        <v>0</v>
      </c>
      <c r="AU5" s="8">
        <v>0</v>
      </c>
      <c r="AV5" s="8">
        <v>0</v>
      </c>
      <c r="AW5" s="10">
        <f>AT5+AU5+AV5</f>
        <v>0</v>
      </c>
      <c r="AX5" s="8">
        <v>0</v>
      </c>
      <c r="AY5" s="8">
        <v>6524</v>
      </c>
      <c r="AZ5" s="11">
        <f>AW5+AX5+AY5</f>
        <v>6524</v>
      </c>
      <c r="BA5" s="52">
        <f>AS5+AZ5</f>
        <v>6524</v>
      </c>
    </row>
    <row r="6" spans="1:53" x14ac:dyDescent="0.35">
      <c r="A6" s="13" t="s">
        <v>2</v>
      </c>
      <c r="B6" s="6" t="s">
        <v>1</v>
      </c>
      <c r="C6" s="14" t="s">
        <v>282</v>
      </c>
      <c r="D6" s="8">
        <v>5294292.37</v>
      </c>
      <c r="E6" s="8">
        <v>4911074.76</v>
      </c>
      <c r="F6" s="8">
        <v>55028.3</v>
      </c>
      <c r="G6" s="8">
        <v>1286.29</v>
      </c>
      <c r="H6" s="8">
        <v>21408.85</v>
      </c>
      <c r="I6" s="8">
        <v>428444.19</v>
      </c>
      <c r="J6" s="8">
        <v>969870.84</v>
      </c>
      <c r="K6" s="9">
        <v>11681405.6</v>
      </c>
      <c r="L6" s="8">
        <v>102234555.8</v>
      </c>
      <c r="M6" s="8">
        <v>1127071.05</v>
      </c>
      <c r="N6" s="8">
        <v>64933.74</v>
      </c>
      <c r="O6" s="10">
        <v>103426560.59</v>
      </c>
      <c r="P6" s="8">
        <v>14294643.189999999</v>
      </c>
      <c r="Q6" s="8">
        <v>0</v>
      </c>
      <c r="R6" s="11">
        <v>117721203.78</v>
      </c>
      <c r="S6" s="12">
        <v>129402609.38</v>
      </c>
      <c r="T6" s="49"/>
      <c r="U6" s="25">
        <v>2794698.64</v>
      </c>
      <c r="V6" s="25">
        <v>2882228.72</v>
      </c>
      <c r="W6" s="25">
        <v>41969.120000000003</v>
      </c>
      <c r="X6" s="25">
        <v>843.04</v>
      </c>
      <c r="Y6" s="25">
        <v>13892.16</v>
      </c>
      <c r="Z6" s="25">
        <v>323716.24</v>
      </c>
      <c r="AA6" s="25">
        <v>653053.43999999994</v>
      </c>
      <c r="AB6" s="26">
        <v>6710401.3600000013</v>
      </c>
      <c r="AC6" s="25">
        <v>57366496.719999999</v>
      </c>
      <c r="AD6" s="25">
        <v>632429.19999999995</v>
      </c>
      <c r="AE6" s="25">
        <v>36435.919999999998</v>
      </c>
      <c r="AF6" s="10">
        <v>58035361.840000004</v>
      </c>
      <c r="AG6" s="25">
        <v>8021100.0800000001</v>
      </c>
      <c r="AH6" s="25">
        <v>0</v>
      </c>
      <c r="AI6" s="11">
        <v>66056461.920000002</v>
      </c>
      <c r="AJ6" s="12">
        <v>72766863.280000001</v>
      </c>
      <c r="AK6" s="49"/>
      <c r="AL6" s="8">
        <v>624898.43000000005</v>
      </c>
      <c r="AM6" s="8">
        <v>507211.51</v>
      </c>
      <c r="AN6" s="8">
        <v>3264.8</v>
      </c>
      <c r="AO6" s="8">
        <v>110.81</v>
      </c>
      <c r="AP6" s="8">
        <v>1879.17</v>
      </c>
      <c r="AQ6" s="8">
        <v>26181.99</v>
      </c>
      <c r="AR6" s="8">
        <v>79204.350000000006</v>
      </c>
      <c r="AS6" s="9">
        <f t="shared" ref="AS6:AS61" si="0">SUM(AL6:AR6)</f>
        <v>1242751.06</v>
      </c>
      <c r="AT6" s="8">
        <v>11217014.76</v>
      </c>
      <c r="AU6" s="8">
        <v>123660.46</v>
      </c>
      <c r="AV6" s="8">
        <v>7124.46</v>
      </c>
      <c r="AW6" s="10">
        <f t="shared" ref="AW6:AW61" si="1">AT6+AU6+AV6</f>
        <v>11347799.680000002</v>
      </c>
      <c r="AX6" s="8">
        <v>1568385.78</v>
      </c>
      <c r="AY6" s="8">
        <v>0</v>
      </c>
      <c r="AZ6" s="11">
        <f t="shared" ref="AZ6:AZ61" si="2">AW6+AX6+AY6</f>
        <v>12916185.460000001</v>
      </c>
      <c r="BA6" s="52">
        <f t="shared" ref="BA6:BA61" si="3">AS6+AZ6</f>
        <v>14158936.520000001</v>
      </c>
    </row>
    <row r="7" spans="1:53" x14ac:dyDescent="0.35">
      <c r="A7" s="5" t="s">
        <v>3</v>
      </c>
      <c r="B7" s="6" t="s">
        <v>1</v>
      </c>
      <c r="C7" s="14" t="s">
        <v>283</v>
      </c>
      <c r="D7" s="8">
        <v>25675324.510000002</v>
      </c>
      <c r="E7" s="8">
        <v>28539739.670000002</v>
      </c>
      <c r="F7" s="8">
        <v>326080.40000000002</v>
      </c>
      <c r="G7" s="8">
        <v>10506.66</v>
      </c>
      <c r="H7" s="8">
        <v>114008.41</v>
      </c>
      <c r="I7" s="8">
        <v>2397473.71</v>
      </c>
      <c r="J7" s="8">
        <v>3289846.71</v>
      </c>
      <c r="K7" s="9">
        <v>60352980.07</v>
      </c>
      <c r="L7" s="8">
        <v>256162077.66</v>
      </c>
      <c r="M7" s="8">
        <v>4824479.3899999997</v>
      </c>
      <c r="N7" s="8">
        <v>269917.28999999998</v>
      </c>
      <c r="O7" s="10">
        <v>261256474.34</v>
      </c>
      <c r="P7" s="19">
        <v>41984549.189999998</v>
      </c>
      <c r="Q7" s="8">
        <v>0</v>
      </c>
      <c r="R7" s="11">
        <v>303241023.52999997</v>
      </c>
      <c r="S7" s="12">
        <v>363594003.59999996</v>
      </c>
      <c r="T7" s="49"/>
      <c r="U7" s="25">
        <v>12543361.199999999</v>
      </c>
      <c r="V7" s="25">
        <v>16167066</v>
      </c>
      <c r="W7" s="25">
        <v>217343.92</v>
      </c>
      <c r="X7" s="25">
        <v>5835.12</v>
      </c>
      <c r="Y7" s="25">
        <v>69853.600000000006</v>
      </c>
      <c r="Z7" s="25">
        <v>1644253.92</v>
      </c>
      <c r="AA7" s="25">
        <v>2227803.2799999998</v>
      </c>
      <c r="AB7" s="26">
        <v>32875517.040000007</v>
      </c>
      <c r="AC7" s="25">
        <v>143739275.52000001</v>
      </c>
      <c r="AD7" s="25">
        <v>2707142.24</v>
      </c>
      <c r="AE7" s="25">
        <v>151457.35999999999</v>
      </c>
      <c r="AF7" s="10">
        <v>146597875.12000003</v>
      </c>
      <c r="AG7" s="25">
        <v>23558634.239999998</v>
      </c>
      <c r="AH7" s="25">
        <v>0</v>
      </c>
      <c r="AI7" s="11">
        <v>170156509.36000004</v>
      </c>
      <c r="AJ7" s="12">
        <v>203032026.40000004</v>
      </c>
      <c r="AK7" s="49"/>
      <c r="AL7" s="8">
        <v>3282990.83</v>
      </c>
      <c r="AM7" s="8">
        <v>3093168.42</v>
      </c>
      <c r="AN7" s="8">
        <v>27184.12</v>
      </c>
      <c r="AO7" s="8">
        <v>1167.8900000000001</v>
      </c>
      <c r="AP7" s="8">
        <v>11038.7</v>
      </c>
      <c r="AQ7" s="8">
        <v>188304.95</v>
      </c>
      <c r="AR7" s="8">
        <v>265510.86</v>
      </c>
      <c r="AS7" s="9">
        <f t="shared" si="0"/>
        <v>6869365.7700000005</v>
      </c>
      <c r="AT7" s="8">
        <v>28105700.529999997</v>
      </c>
      <c r="AU7" s="8">
        <v>529334.29</v>
      </c>
      <c r="AV7" s="8">
        <v>29614.98</v>
      </c>
      <c r="AW7" s="10">
        <f t="shared" si="1"/>
        <v>28664649.799999997</v>
      </c>
      <c r="AX7" s="8">
        <v>4606478.74</v>
      </c>
      <c r="AY7" s="8">
        <v>0</v>
      </c>
      <c r="AZ7" s="11">
        <f t="shared" si="2"/>
        <v>33271128.539999999</v>
      </c>
      <c r="BA7" s="52">
        <f t="shared" si="3"/>
        <v>40140494.310000002</v>
      </c>
    </row>
    <row r="8" spans="1:53" x14ac:dyDescent="0.35">
      <c r="A8" s="13" t="s">
        <v>4</v>
      </c>
      <c r="B8" s="6" t="s">
        <v>1</v>
      </c>
      <c r="C8" s="14" t="s">
        <v>284</v>
      </c>
      <c r="D8" s="8">
        <v>8651480.1600000001</v>
      </c>
      <c r="E8" s="8">
        <v>10006582.210000001</v>
      </c>
      <c r="F8" s="8">
        <v>134808.78</v>
      </c>
      <c r="G8" s="8">
        <v>3468.94</v>
      </c>
      <c r="H8" s="8">
        <v>45647.06</v>
      </c>
      <c r="I8" s="8">
        <v>880387.87</v>
      </c>
      <c r="J8" s="8">
        <v>1507549.02</v>
      </c>
      <c r="K8" s="9">
        <v>21229924.039999999</v>
      </c>
      <c r="L8" s="8">
        <v>119926922.09</v>
      </c>
      <c r="M8" s="8">
        <v>1389855.31</v>
      </c>
      <c r="N8" s="8">
        <v>772274.64</v>
      </c>
      <c r="O8" s="10">
        <v>122089052.04000001</v>
      </c>
      <c r="P8" s="8">
        <v>0</v>
      </c>
      <c r="Q8" s="8">
        <v>0</v>
      </c>
      <c r="R8" s="11">
        <v>122089052.04000001</v>
      </c>
      <c r="S8" s="12">
        <v>143318976.08000001</v>
      </c>
      <c r="T8" s="49"/>
      <c r="U8" s="25">
        <v>4474165.3600000003</v>
      </c>
      <c r="V8" s="25">
        <v>5667782.7199999997</v>
      </c>
      <c r="W8" s="25">
        <v>81721.679999999993</v>
      </c>
      <c r="X8" s="25">
        <v>1985.28</v>
      </c>
      <c r="Y8" s="25">
        <v>27685.68</v>
      </c>
      <c r="Z8" s="25">
        <v>660971.04</v>
      </c>
      <c r="AA8" s="25">
        <v>1106164.72</v>
      </c>
      <c r="AB8" s="26">
        <v>12020476.479999999</v>
      </c>
      <c r="AC8" s="25">
        <v>67294148.480000004</v>
      </c>
      <c r="AD8" s="25">
        <v>779884.32</v>
      </c>
      <c r="AE8" s="25">
        <v>433342.64</v>
      </c>
      <c r="AF8" s="10">
        <v>68507375.439999998</v>
      </c>
      <c r="AG8" s="25">
        <v>0</v>
      </c>
      <c r="AH8" s="25">
        <v>0</v>
      </c>
      <c r="AI8" s="11">
        <v>68507375.439999998</v>
      </c>
      <c r="AJ8" s="12">
        <v>80527851.920000002</v>
      </c>
      <c r="AK8" s="49"/>
      <c r="AL8" s="8">
        <v>1044328.7</v>
      </c>
      <c r="AM8" s="8">
        <v>1084699.8700000001</v>
      </c>
      <c r="AN8" s="8">
        <v>13271.78</v>
      </c>
      <c r="AO8" s="8">
        <v>370.92</v>
      </c>
      <c r="AP8" s="8">
        <v>4490.3500000000004</v>
      </c>
      <c r="AQ8" s="8">
        <v>54854.21</v>
      </c>
      <c r="AR8" s="8">
        <v>100346.08</v>
      </c>
      <c r="AS8" s="9">
        <f t="shared" si="0"/>
        <v>2302361.91</v>
      </c>
      <c r="AT8" s="8">
        <v>13158193.4</v>
      </c>
      <c r="AU8" s="8">
        <v>152492.75</v>
      </c>
      <c r="AV8" s="8">
        <v>84733</v>
      </c>
      <c r="AW8" s="10">
        <f t="shared" si="1"/>
        <v>13395419.15</v>
      </c>
      <c r="AX8" s="8">
        <v>0</v>
      </c>
      <c r="AY8" s="8">
        <v>0</v>
      </c>
      <c r="AZ8" s="11">
        <f t="shared" si="2"/>
        <v>13395419.15</v>
      </c>
      <c r="BA8" s="52">
        <f t="shared" si="3"/>
        <v>15697781.060000001</v>
      </c>
    </row>
    <row r="9" spans="1:53" x14ac:dyDescent="0.35">
      <c r="A9" s="5" t="s">
        <v>33</v>
      </c>
      <c r="B9" s="6" t="s">
        <v>1</v>
      </c>
      <c r="C9" s="14" t="s">
        <v>285</v>
      </c>
      <c r="D9" s="8">
        <v>19368152.960000001</v>
      </c>
      <c r="E9" s="8">
        <v>14622325.09</v>
      </c>
      <c r="F9" s="8">
        <v>188645.31</v>
      </c>
      <c r="G9" s="8">
        <v>7918.05</v>
      </c>
      <c r="H9" s="8">
        <v>60330.13</v>
      </c>
      <c r="I9" s="8">
        <v>1086559.0900000001</v>
      </c>
      <c r="J9" s="8">
        <v>1780063.84</v>
      </c>
      <c r="K9" s="9">
        <v>37113994.469999999</v>
      </c>
      <c r="L9" s="8">
        <v>196830334.49000001</v>
      </c>
      <c r="M9" s="8">
        <v>6600046.5</v>
      </c>
      <c r="N9" s="8">
        <v>342421.25</v>
      </c>
      <c r="O9" s="10">
        <v>203772802.24000001</v>
      </c>
      <c r="P9" s="19">
        <v>81869464.219999999</v>
      </c>
      <c r="Q9" s="8">
        <v>0</v>
      </c>
      <c r="R9" s="11">
        <v>285642266.46000004</v>
      </c>
      <c r="S9" s="12">
        <v>322756260.93000007</v>
      </c>
      <c r="T9" s="49"/>
      <c r="U9" s="25">
        <v>10366996.880000001</v>
      </c>
      <c r="V9" s="25">
        <v>8651256.2400000002</v>
      </c>
      <c r="W9" s="25">
        <v>138714.79999999999</v>
      </c>
      <c r="X9" s="25">
        <v>4578.88</v>
      </c>
      <c r="Y9" s="25">
        <v>39962.559999999998</v>
      </c>
      <c r="Z9" s="25">
        <v>823718.72</v>
      </c>
      <c r="AA9" s="25">
        <v>1274795.52</v>
      </c>
      <c r="AB9" s="26">
        <v>21300023.599999998</v>
      </c>
      <c r="AC9" s="25">
        <v>110446674.8</v>
      </c>
      <c r="AD9" s="25">
        <v>3703459.6</v>
      </c>
      <c r="AE9" s="25">
        <v>192141.12</v>
      </c>
      <c r="AF9" s="10">
        <v>114342275.52</v>
      </c>
      <c r="AG9" s="25">
        <v>45939108.479999997</v>
      </c>
      <c r="AH9" s="25">
        <v>0</v>
      </c>
      <c r="AI9" s="11">
        <v>160281384</v>
      </c>
      <c r="AJ9" s="12">
        <v>181581407.59999999</v>
      </c>
      <c r="AK9" s="49"/>
      <c r="AL9" s="8">
        <v>2250289.02</v>
      </c>
      <c r="AM9" s="8">
        <v>1492767.21</v>
      </c>
      <c r="AN9" s="8">
        <v>12482.63</v>
      </c>
      <c r="AO9" s="8">
        <v>834.79</v>
      </c>
      <c r="AP9" s="8">
        <v>5091.8900000000003</v>
      </c>
      <c r="AQ9" s="8">
        <v>65710.09</v>
      </c>
      <c r="AR9" s="8">
        <v>126317.08</v>
      </c>
      <c r="AS9" s="9">
        <f t="shared" si="0"/>
        <v>3953492.71</v>
      </c>
      <c r="AT9" s="8">
        <v>21595914.91</v>
      </c>
      <c r="AU9" s="8">
        <v>724146.73</v>
      </c>
      <c r="AV9" s="8">
        <v>37570.03</v>
      </c>
      <c r="AW9" s="10">
        <f t="shared" si="1"/>
        <v>22357631.670000002</v>
      </c>
      <c r="AX9" s="8">
        <v>8982588.9399999995</v>
      </c>
      <c r="AY9" s="8">
        <v>0</v>
      </c>
      <c r="AZ9" s="11">
        <f t="shared" si="2"/>
        <v>31340220.609999999</v>
      </c>
      <c r="BA9" s="52">
        <f t="shared" si="3"/>
        <v>35293713.32</v>
      </c>
    </row>
    <row r="10" spans="1:53" x14ac:dyDescent="0.35">
      <c r="A10" s="13" t="s">
        <v>5</v>
      </c>
      <c r="B10" s="6" t="s">
        <v>1</v>
      </c>
      <c r="C10" s="14" t="s">
        <v>286</v>
      </c>
      <c r="D10" s="8">
        <v>1992847.61</v>
      </c>
      <c r="E10" s="8">
        <v>2372785.0299999998</v>
      </c>
      <c r="F10" s="8">
        <v>33552.980000000003</v>
      </c>
      <c r="G10" s="8">
        <v>952.57</v>
      </c>
      <c r="H10" s="8">
        <v>9795.34</v>
      </c>
      <c r="I10" s="8">
        <v>180797.69</v>
      </c>
      <c r="J10" s="8">
        <v>395823.35</v>
      </c>
      <c r="K10" s="9">
        <v>4986554.57</v>
      </c>
      <c r="L10" s="8">
        <v>54330310.810000002</v>
      </c>
      <c r="M10" s="8">
        <v>622568.64</v>
      </c>
      <c r="N10" s="8">
        <v>165778.51</v>
      </c>
      <c r="O10" s="10">
        <v>55118657.960000001</v>
      </c>
      <c r="P10" s="19">
        <v>15176484.609999999</v>
      </c>
      <c r="Q10" s="8">
        <v>0</v>
      </c>
      <c r="R10" s="11">
        <v>70295142.569999993</v>
      </c>
      <c r="S10" s="12">
        <v>75281697.139999986</v>
      </c>
      <c r="T10" s="49"/>
      <c r="U10" s="25">
        <v>1037706.96</v>
      </c>
      <c r="V10" s="25">
        <v>1382508.24</v>
      </c>
      <c r="W10" s="25">
        <v>21874.720000000001</v>
      </c>
      <c r="X10" s="25">
        <v>535.6</v>
      </c>
      <c r="Y10" s="25">
        <v>6565.68</v>
      </c>
      <c r="Z10" s="25">
        <v>134117.76000000001</v>
      </c>
      <c r="AA10" s="25">
        <v>283662.64</v>
      </c>
      <c r="AB10" s="26">
        <v>2866971.600000001</v>
      </c>
      <c r="AC10" s="25">
        <v>30486165.600000001</v>
      </c>
      <c r="AD10" s="25">
        <v>349339.6</v>
      </c>
      <c r="AE10" s="25">
        <v>93022.48</v>
      </c>
      <c r="AF10" s="10">
        <v>30928527.680000003</v>
      </c>
      <c r="AG10" s="25">
        <v>8515924.4800000004</v>
      </c>
      <c r="AH10" s="25">
        <v>0</v>
      </c>
      <c r="AI10" s="11">
        <v>39444452.160000004</v>
      </c>
      <c r="AJ10" s="12">
        <v>42311423.760000005</v>
      </c>
      <c r="AK10" s="49"/>
      <c r="AL10" s="8">
        <v>238785.16</v>
      </c>
      <c r="AM10" s="8">
        <v>247569.2</v>
      </c>
      <c r="AN10" s="8">
        <v>2919.57</v>
      </c>
      <c r="AO10" s="8">
        <v>104.24</v>
      </c>
      <c r="AP10" s="8">
        <v>807.42</v>
      </c>
      <c r="AQ10" s="8">
        <v>11669.98</v>
      </c>
      <c r="AR10" s="8">
        <v>28040.18</v>
      </c>
      <c r="AS10" s="9">
        <f t="shared" si="0"/>
        <v>529895.75</v>
      </c>
      <c r="AT10" s="8">
        <v>5961036.2999999998</v>
      </c>
      <c r="AU10" s="8">
        <v>68307.259999999995</v>
      </c>
      <c r="AV10" s="8">
        <v>18189.009999999998</v>
      </c>
      <c r="AW10" s="10">
        <f t="shared" si="1"/>
        <v>6047532.5699999994</v>
      </c>
      <c r="AX10" s="8">
        <v>1665140.03</v>
      </c>
      <c r="AY10" s="8">
        <v>0</v>
      </c>
      <c r="AZ10" s="11">
        <f t="shared" si="2"/>
        <v>7712672.5999999996</v>
      </c>
      <c r="BA10" s="52">
        <f t="shared" si="3"/>
        <v>8242568.3499999996</v>
      </c>
    </row>
    <row r="11" spans="1:53" x14ac:dyDescent="0.35">
      <c r="A11" s="13" t="s">
        <v>6</v>
      </c>
      <c r="B11" s="6" t="s">
        <v>1</v>
      </c>
      <c r="C11" s="14" t="s">
        <v>287</v>
      </c>
      <c r="D11" s="8">
        <v>7209175.6200000001</v>
      </c>
      <c r="E11" s="8">
        <v>8037836.5199999996</v>
      </c>
      <c r="F11" s="8">
        <v>89991.91</v>
      </c>
      <c r="G11" s="8">
        <v>2240.62</v>
      </c>
      <c r="H11" s="8">
        <v>38867.67</v>
      </c>
      <c r="I11" s="8">
        <v>686444.83</v>
      </c>
      <c r="J11" s="8">
        <v>1838143.01</v>
      </c>
      <c r="K11" s="9">
        <v>17902700.18</v>
      </c>
      <c r="L11" s="8">
        <v>172576933.69999999</v>
      </c>
      <c r="M11" s="8">
        <v>2053373.09</v>
      </c>
      <c r="N11" s="8">
        <v>114824.15</v>
      </c>
      <c r="O11" s="10">
        <v>174745130.94</v>
      </c>
      <c r="P11" s="8">
        <v>37290099.810000002</v>
      </c>
      <c r="Q11" s="8">
        <v>0</v>
      </c>
      <c r="R11" s="11">
        <v>212035230.75</v>
      </c>
      <c r="S11" s="12">
        <v>229937930.93000001</v>
      </c>
      <c r="T11" s="49"/>
      <c r="U11" s="25">
        <v>3788461.76</v>
      </c>
      <c r="V11" s="25">
        <v>4627744.72</v>
      </c>
      <c r="W11" s="25">
        <v>66528.88</v>
      </c>
      <c r="X11" s="25">
        <v>1307.92</v>
      </c>
      <c r="Y11" s="25">
        <v>23677.200000000001</v>
      </c>
      <c r="Z11" s="25">
        <v>525394.31999999995</v>
      </c>
      <c r="AA11" s="25">
        <v>1295834.96</v>
      </c>
      <c r="AB11" s="26">
        <v>10328949.760000002</v>
      </c>
      <c r="AC11" s="25">
        <v>96837454</v>
      </c>
      <c r="AD11" s="25">
        <v>1152201.6000000001</v>
      </c>
      <c r="AE11" s="25">
        <v>64430.720000000001</v>
      </c>
      <c r="AF11" s="10">
        <v>98054086.319999993</v>
      </c>
      <c r="AG11" s="25">
        <v>20924455.280000001</v>
      </c>
      <c r="AH11" s="25">
        <v>0</v>
      </c>
      <c r="AI11" s="11">
        <v>118978541.59999999</v>
      </c>
      <c r="AJ11" s="12">
        <v>129307491.36</v>
      </c>
      <c r="AK11" s="49"/>
      <c r="AL11" s="8">
        <v>855178.47</v>
      </c>
      <c r="AM11" s="8">
        <v>852522.95</v>
      </c>
      <c r="AN11" s="8">
        <v>5865.76</v>
      </c>
      <c r="AO11" s="8">
        <v>233.18</v>
      </c>
      <c r="AP11" s="8">
        <v>3797.62</v>
      </c>
      <c r="AQ11" s="8">
        <v>40262.629999999997</v>
      </c>
      <c r="AR11" s="8">
        <v>135577.01</v>
      </c>
      <c r="AS11" s="9">
        <f t="shared" si="0"/>
        <v>1893437.6199999999</v>
      </c>
      <c r="AT11" s="8">
        <v>18934869.919999998</v>
      </c>
      <c r="AU11" s="8">
        <v>225292.87</v>
      </c>
      <c r="AV11" s="8">
        <v>12598.36</v>
      </c>
      <c r="AW11" s="10">
        <f t="shared" si="1"/>
        <v>19172761.149999999</v>
      </c>
      <c r="AX11" s="8">
        <v>4091411.13</v>
      </c>
      <c r="AY11" s="8">
        <v>0</v>
      </c>
      <c r="AZ11" s="11">
        <f t="shared" si="2"/>
        <v>23264172.279999997</v>
      </c>
      <c r="BA11" s="52">
        <f t="shared" si="3"/>
        <v>25157609.899999999</v>
      </c>
    </row>
    <row r="12" spans="1:53" x14ac:dyDescent="0.35">
      <c r="A12" s="13" t="s">
        <v>12</v>
      </c>
      <c r="B12" s="6" t="s">
        <v>1</v>
      </c>
      <c r="C12" s="14" t="s">
        <v>288</v>
      </c>
      <c r="D12" s="8">
        <v>157556848.56</v>
      </c>
      <c r="E12" s="8">
        <v>96736044.980000004</v>
      </c>
      <c r="F12" s="8">
        <v>1064815.6200000001</v>
      </c>
      <c r="G12" s="8">
        <v>39565.03</v>
      </c>
      <c r="H12" s="8">
        <v>322426.68</v>
      </c>
      <c r="I12" s="8">
        <v>5348802.28</v>
      </c>
      <c r="J12" s="8">
        <v>8458188.1099999994</v>
      </c>
      <c r="K12" s="9">
        <v>269526691.25999999</v>
      </c>
      <c r="L12" s="8">
        <v>673041105.5</v>
      </c>
      <c r="M12" s="8">
        <v>33375627.109999999</v>
      </c>
      <c r="N12" s="8">
        <v>5941386.79</v>
      </c>
      <c r="O12" s="10">
        <v>712358119.39999998</v>
      </c>
      <c r="P12" s="8">
        <v>25144341.440000001</v>
      </c>
      <c r="Q12" s="8">
        <v>0</v>
      </c>
      <c r="R12" s="11">
        <v>737502460.84000003</v>
      </c>
      <c r="S12" s="12">
        <v>1007029152.1</v>
      </c>
      <c r="T12" s="49"/>
      <c r="U12" s="25">
        <v>82139360.159999996</v>
      </c>
      <c r="V12" s="25">
        <v>54476949.200000003</v>
      </c>
      <c r="W12" s="25">
        <v>723933.52</v>
      </c>
      <c r="X12" s="25">
        <v>22532.16</v>
      </c>
      <c r="Y12" s="25">
        <v>216258.24</v>
      </c>
      <c r="Z12" s="25">
        <v>4028847.68</v>
      </c>
      <c r="AA12" s="25">
        <v>6004315.2000000002</v>
      </c>
      <c r="AB12" s="26">
        <v>147612196.16000003</v>
      </c>
      <c r="AC12" s="25">
        <v>377661056.56</v>
      </c>
      <c r="AD12" s="25">
        <v>18727941.760000002</v>
      </c>
      <c r="AE12" s="25">
        <v>3333861.04</v>
      </c>
      <c r="AF12" s="10">
        <v>399722859.36000001</v>
      </c>
      <c r="AG12" s="25">
        <v>14109150.960000001</v>
      </c>
      <c r="AH12" s="25">
        <v>0</v>
      </c>
      <c r="AI12" s="11">
        <v>413832010.31999999</v>
      </c>
      <c r="AJ12" s="12">
        <v>561444206.48000002</v>
      </c>
      <c r="AK12" s="49"/>
      <c r="AL12" s="8">
        <v>18854372.100000001</v>
      </c>
      <c r="AM12" s="8">
        <v>10564773.949999999</v>
      </c>
      <c r="AN12" s="8">
        <v>85220.53</v>
      </c>
      <c r="AO12" s="8">
        <v>4258.22</v>
      </c>
      <c r="AP12" s="8">
        <v>26542.11</v>
      </c>
      <c r="AQ12" s="8">
        <v>329988.65000000002</v>
      </c>
      <c r="AR12" s="8">
        <v>613468.23</v>
      </c>
      <c r="AS12" s="9">
        <f t="shared" si="0"/>
        <v>30478623.789999999</v>
      </c>
      <c r="AT12" s="8">
        <v>73845012.229999989</v>
      </c>
      <c r="AU12" s="8">
        <v>3661921.34</v>
      </c>
      <c r="AV12" s="8">
        <v>651881.43999999994</v>
      </c>
      <c r="AW12" s="10">
        <f t="shared" si="1"/>
        <v>78158815.00999999</v>
      </c>
      <c r="AX12" s="8">
        <v>2758797.62</v>
      </c>
      <c r="AY12" s="8">
        <v>0</v>
      </c>
      <c r="AZ12" s="11">
        <f t="shared" si="2"/>
        <v>80917612.629999995</v>
      </c>
      <c r="BA12" s="52">
        <f t="shared" si="3"/>
        <v>111396236.41999999</v>
      </c>
    </row>
    <row r="13" spans="1:53" x14ac:dyDescent="0.35">
      <c r="A13" s="13" t="s">
        <v>13</v>
      </c>
      <c r="B13" s="6" t="s">
        <v>1</v>
      </c>
      <c r="C13" s="14" t="s">
        <v>289</v>
      </c>
      <c r="D13" s="8">
        <v>7194738.3499999996</v>
      </c>
      <c r="E13" s="8">
        <v>5350214.08</v>
      </c>
      <c r="F13" s="8">
        <v>75656.09</v>
      </c>
      <c r="G13" s="8">
        <v>2147.87</v>
      </c>
      <c r="H13" s="8">
        <v>22086.77</v>
      </c>
      <c r="I13" s="8">
        <v>381027.24</v>
      </c>
      <c r="J13" s="8">
        <v>1104105.51</v>
      </c>
      <c r="K13" s="9">
        <v>14129975.91</v>
      </c>
      <c r="L13" s="8">
        <v>89793406.989999995</v>
      </c>
      <c r="M13" s="8">
        <v>322758.23</v>
      </c>
      <c r="N13" s="8">
        <v>2140392.75</v>
      </c>
      <c r="O13" s="10">
        <v>92256557.969999999</v>
      </c>
      <c r="P13" s="8">
        <v>18580792.469999999</v>
      </c>
      <c r="Q13" s="8">
        <v>0</v>
      </c>
      <c r="R13" s="11">
        <v>110837350.44</v>
      </c>
      <c r="S13" s="12">
        <v>124967326.34999999</v>
      </c>
      <c r="T13" s="49"/>
      <c r="U13" s="25">
        <v>3817985.52</v>
      </c>
      <c r="V13" s="25">
        <v>3103911.92</v>
      </c>
      <c r="W13" s="25">
        <v>49111.68</v>
      </c>
      <c r="X13" s="25">
        <v>1202.56</v>
      </c>
      <c r="Y13" s="25">
        <v>14740.8</v>
      </c>
      <c r="Z13" s="25">
        <v>286225.52</v>
      </c>
      <c r="AA13" s="25">
        <v>705604.24</v>
      </c>
      <c r="AB13" s="26">
        <v>7978782.2399999984</v>
      </c>
      <c r="AC13" s="25">
        <v>50385441.039999999</v>
      </c>
      <c r="AD13" s="25">
        <v>181108.16</v>
      </c>
      <c r="AE13" s="25">
        <v>1201028</v>
      </c>
      <c r="AF13" s="10">
        <v>51767577.199999996</v>
      </c>
      <c r="AG13" s="25">
        <v>10426171.119999999</v>
      </c>
      <c r="AH13" s="25">
        <v>0</v>
      </c>
      <c r="AI13" s="11">
        <v>62193748.319999993</v>
      </c>
      <c r="AJ13" s="12">
        <v>70172530.559999987</v>
      </c>
      <c r="AK13" s="49"/>
      <c r="AL13" s="8">
        <v>844188.21</v>
      </c>
      <c r="AM13" s="8">
        <v>561575.54</v>
      </c>
      <c r="AN13" s="8">
        <v>6636.1</v>
      </c>
      <c r="AO13" s="8">
        <v>236.33</v>
      </c>
      <c r="AP13" s="8">
        <v>1836.49</v>
      </c>
      <c r="AQ13" s="8">
        <v>23700.43</v>
      </c>
      <c r="AR13" s="8">
        <v>99625.32</v>
      </c>
      <c r="AS13" s="9">
        <f t="shared" si="0"/>
        <v>1537798.4200000002</v>
      </c>
      <c r="AT13" s="8">
        <v>9851991.4800000004</v>
      </c>
      <c r="AU13" s="8">
        <v>35412.519999999997</v>
      </c>
      <c r="AV13" s="8">
        <v>234841.19</v>
      </c>
      <c r="AW13" s="10">
        <f t="shared" si="1"/>
        <v>10122245.189999999</v>
      </c>
      <c r="AX13" s="8">
        <v>2038655.34</v>
      </c>
      <c r="AY13" s="8">
        <v>0</v>
      </c>
      <c r="AZ13" s="11">
        <f t="shared" si="2"/>
        <v>12160900.529999999</v>
      </c>
      <c r="BA13" s="52">
        <f t="shared" si="3"/>
        <v>13698698.949999999</v>
      </c>
    </row>
    <row r="14" spans="1:53" x14ac:dyDescent="0.35">
      <c r="A14" s="13" t="s">
        <v>14</v>
      </c>
      <c r="B14" s="6" t="s">
        <v>1</v>
      </c>
      <c r="C14" s="14" t="s">
        <v>290</v>
      </c>
      <c r="D14" s="8">
        <v>4565445.53</v>
      </c>
      <c r="E14" s="8">
        <v>4682277.3499999996</v>
      </c>
      <c r="F14" s="8">
        <v>52422.95</v>
      </c>
      <c r="G14" s="8">
        <v>1305.23</v>
      </c>
      <c r="H14" s="8">
        <v>22641.57</v>
      </c>
      <c r="I14" s="8">
        <v>448210.95</v>
      </c>
      <c r="J14" s="8">
        <v>881369.05</v>
      </c>
      <c r="K14" s="9">
        <v>10653672.630000001</v>
      </c>
      <c r="L14" s="8">
        <v>147012991.96000001</v>
      </c>
      <c r="M14" s="8">
        <v>298783.65000000002</v>
      </c>
      <c r="N14" s="8">
        <v>1081145.44</v>
      </c>
      <c r="O14" s="10">
        <v>148392921.05000001</v>
      </c>
      <c r="P14" s="8">
        <v>32585176.739999998</v>
      </c>
      <c r="Q14" s="8">
        <v>0</v>
      </c>
      <c r="R14" s="11">
        <v>180978097.79000002</v>
      </c>
      <c r="S14" s="12">
        <v>191631770.42000002</v>
      </c>
      <c r="T14" s="49"/>
      <c r="U14" s="25">
        <v>2437757.36</v>
      </c>
      <c r="V14" s="25">
        <v>2690765.44</v>
      </c>
      <c r="W14" s="25">
        <v>38682.720000000001</v>
      </c>
      <c r="X14" s="25">
        <v>760.48</v>
      </c>
      <c r="Y14" s="25">
        <v>13766.88</v>
      </c>
      <c r="Z14" s="25">
        <v>339342.16</v>
      </c>
      <c r="AA14" s="25">
        <v>595779.68000000005</v>
      </c>
      <c r="AB14" s="26">
        <v>6116854.7199999997</v>
      </c>
      <c r="AC14" s="25">
        <v>82492854.319999993</v>
      </c>
      <c r="AD14" s="25">
        <v>167655.35999999999</v>
      </c>
      <c r="AE14" s="25">
        <v>606657.84</v>
      </c>
      <c r="AF14" s="10">
        <v>83267167.519999996</v>
      </c>
      <c r="AG14" s="25">
        <v>18284399.280000001</v>
      </c>
      <c r="AH14" s="25">
        <v>0</v>
      </c>
      <c r="AI14" s="11">
        <v>101551566.8</v>
      </c>
      <c r="AJ14" s="12">
        <v>107668421.52</v>
      </c>
      <c r="AK14" s="49"/>
      <c r="AL14" s="8">
        <v>531922.04</v>
      </c>
      <c r="AM14" s="8">
        <v>497877.98</v>
      </c>
      <c r="AN14" s="8">
        <v>3435.06</v>
      </c>
      <c r="AO14" s="8">
        <v>136.19</v>
      </c>
      <c r="AP14" s="8">
        <v>2218.67</v>
      </c>
      <c r="AQ14" s="8">
        <v>27217.200000000001</v>
      </c>
      <c r="AR14" s="8">
        <v>71397.34</v>
      </c>
      <c r="AS14" s="9">
        <f t="shared" si="0"/>
        <v>1134204.4800000002</v>
      </c>
      <c r="AT14" s="8">
        <v>16130034.4</v>
      </c>
      <c r="AU14" s="8">
        <v>32782.07</v>
      </c>
      <c r="AV14" s="8">
        <v>118621.9</v>
      </c>
      <c r="AW14" s="10">
        <f t="shared" si="1"/>
        <v>16281438.370000001</v>
      </c>
      <c r="AX14" s="8">
        <v>3575194.37</v>
      </c>
      <c r="AY14" s="8">
        <v>0</v>
      </c>
      <c r="AZ14" s="11">
        <f t="shared" si="2"/>
        <v>19856632.740000002</v>
      </c>
      <c r="BA14" s="52">
        <f t="shared" si="3"/>
        <v>20990837.220000003</v>
      </c>
    </row>
    <row r="15" spans="1:53" x14ac:dyDescent="0.35">
      <c r="A15" s="13" t="s">
        <v>15</v>
      </c>
      <c r="B15" s="6" t="s">
        <v>1</v>
      </c>
      <c r="C15" s="14" t="s">
        <v>291</v>
      </c>
      <c r="D15" s="8">
        <v>15902951.68</v>
      </c>
      <c r="E15" s="8">
        <v>16598075.82</v>
      </c>
      <c r="F15" s="8">
        <v>223609.45</v>
      </c>
      <c r="G15" s="8">
        <v>5753.99</v>
      </c>
      <c r="H15" s="8">
        <v>75715.5</v>
      </c>
      <c r="I15" s="8">
        <v>1036563.99</v>
      </c>
      <c r="J15" s="8">
        <v>1919869.91</v>
      </c>
      <c r="K15" s="9">
        <v>35762540.340000004</v>
      </c>
      <c r="L15" s="8">
        <v>200811892.43000001</v>
      </c>
      <c r="M15" s="8">
        <v>6799095.5800000001</v>
      </c>
      <c r="N15" s="8">
        <v>351335.58</v>
      </c>
      <c r="O15" s="10">
        <v>207962323.59</v>
      </c>
      <c r="P15" s="8">
        <v>0</v>
      </c>
      <c r="Q15" s="8">
        <v>0</v>
      </c>
      <c r="R15" s="11">
        <v>207962323.59</v>
      </c>
      <c r="S15" s="12">
        <v>243724863.93000001</v>
      </c>
      <c r="T15" s="49"/>
      <c r="U15" s="25">
        <v>8293911.5199999996</v>
      </c>
      <c r="V15" s="25">
        <v>9542416.4000000004</v>
      </c>
      <c r="W15" s="25">
        <v>137588.56</v>
      </c>
      <c r="X15" s="25">
        <v>3342.4</v>
      </c>
      <c r="Y15" s="25">
        <v>46612.32</v>
      </c>
      <c r="Z15" s="25">
        <v>751286.08</v>
      </c>
      <c r="AA15" s="25">
        <v>1292721.1200000001</v>
      </c>
      <c r="AB15" s="26">
        <v>20067878.399999999</v>
      </c>
      <c r="AC15" s="25">
        <v>112680831.59999999</v>
      </c>
      <c r="AD15" s="25">
        <v>3815151.28</v>
      </c>
      <c r="AE15" s="25">
        <v>197143.2</v>
      </c>
      <c r="AF15" s="10">
        <v>116693126.08</v>
      </c>
      <c r="AG15" s="25">
        <v>0</v>
      </c>
      <c r="AH15" s="25">
        <v>0</v>
      </c>
      <c r="AI15" s="11">
        <v>116693126.08</v>
      </c>
      <c r="AJ15" s="12">
        <v>136761004.47999999</v>
      </c>
      <c r="AK15" s="49"/>
      <c r="AL15" s="8">
        <v>1902260.04</v>
      </c>
      <c r="AM15" s="8">
        <v>1763914.86</v>
      </c>
      <c r="AN15" s="8">
        <v>21505.22</v>
      </c>
      <c r="AO15" s="8">
        <v>602.9</v>
      </c>
      <c r="AP15" s="8">
        <v>7275.8</v>
      </c>
      <c r="AQ15" s="8">
        <v>71319.48</v>
      </c>
      <c r="AR15" s="8">
        <v>156787.20000000001</v>
      </c>
      <c r="AS15" s="9">
        <f t="shared" si="0"/>
        <v>3923665.5000000005</v>
      </c>
      <c r="AT15" s="8">
        <v>22032765.190000001</v>
      </c>
      <c r="AU15" s="8">
        <v>745986.08</v>
      </c>
      <c r="AV15" s="8">
        <v>38548.1</v>
      </c>
      <c r="AW15" s="10">
        <f t="shared" si="1"/>
        <v>22817299.370000001</v>
      </c>
      <c r="AX15" s="8">
        <v>0</v>
      </c>
      <c r="AY15" s="8">
        <v>0</v>
      </c>
      <c r="AZ15" s="11">
        <f t="shared" si="2"/>
        <v>22817299.370000001</v>
      </c>
      <c r="BA15" s="52">
        <f t="shared" si="3"/>
        <v>26740964.870000001</v>
      </c>
    </row>
    <row r="16" spans="1:53" x14ac:dyDescent="0.35">
      <c r="A16" s="13" t="s">
        <v>16</v>
      </c>
      <c r="B16" s="6" t="s">
        <v>1</v>
      </c>
      <c r="C16" s="14" t="s">
        <v>292</v>
      </c>
      <c r="D16" s="8">
        <v>10410679.699999999</v>
      </c>
      <c r="E16" s="8">
        <v>8837680.9499999993</v>
      </c>
      <c r="F16" s="8">
        <v>100974.8</v>
      </c>
      <c r="G16" s="8">
        <v>3253.52</v>
      </c>
      <c r="H16" s="8">
        <v>35304.1</v>
      </c>
      <c r="I16" s="8">
        <v>691714.43</v>
      </c>
      <c r="J16" s="8">
        <v>1215312.53</v>
      </c>
      <c r="K16" s="9">
        <v>21294920.030000001</v>
      </c>
      <c r="L16" s="8">
        <v>101948492.94</v>
      </c>
      <c r="M16" s="8">
        <v>565411.35</v>
      </c>
      <c r="N16" s="8">
        <v>2073305.29</v>
      </c>
      <c r="O16" s="10">
        <v>104587209.58</v>
      </c>
      <c r="P16" s="19">
        <v>36469318.130000003</v>
      </c>
      <c r="Q16" s="8">
        <v>0</v>
      </c>
      <c r="R16" s="11">
        <v>141056527.71000001</v>
      </c>
      <c r="S16" s="12">
        <v>162351447.74000001</v>
      </c>
      <c r="T16" s="49"/>
      <c r="U16" s="25">
        <v>5351198.24</v>
      </c>
      <c r="V16" s="25">
        <v>5021328.32</v>
      </c>
      <c r="W16" s="25">
        <v>67504.88</v>
      </c>
      <c r="X16" s="25">
        <v>1812.32</v>
      </c>
      <c r="Y16" s="25">
        <v>21695.84</v>
      </c>
      <c r="Z16" s="25">
        <v>510536.48</v>
      </c>
      <c r="AA16" s="25">
        <v>884744.96</v>
      </c>
      <c r="AB16" s="26">
        <v>11858821.040000003</v>
      </c>
      <c r="AC16" s="25">
        <v>57205979.280000001</v>
      </c>
      <c r="AD16" s="25">
        <v>317267.20000000001</v>
      </c>
      <c r="AE16" s="25">
        <v>1163383.6000000001</v>
      </c>
      <c r="AF16" s="10">
        <v>58686630.080000006</v>
      </c>
      <c r="AG16" s="25">
        <v>20463893.039999999</v>
      </c>
      <c r="AH16" s="25">
        <v>0</v>
      </c>
      <c r="AI16" s="11">
        <v>79150523.120000005</v>
      </c>
      <c r="AJ16" s="12">
        <v>91009344.160000011</v>
      </c>
      <c r="AK16" s="49"/>
      <c r="AL16" s="8">
        <v>1264870.3700000001</v>
      </c>
      <c r="AM16" s="8">
        <v>954088.16</v>
      </c>
      <c r="AN16" s="8">
        <v>8367.48</v>
      </c>
      <c r="AO16" s="8">
        <v>360.3</v>
      </c>
      <c r="AP16" s="8">
        <v>3402.07</v>
      </c>
      <c r="AQ16" s="8">
        <v>45294.49</v>
      </c>
      <c r="AR16" s="8">
        <v>82641.89</v>
      </c>
      <c r="AS16" s="9">
        <f t="shared" si="0"/>
        <v>2359024.7600000002</v>
      </c>
      <c r="AT16" s="8">
        <v>11185628.41</v>
      </c>
      <c r="AU16" s="8">
        <v>62036.04</v>
      </c>
      <c r="AV16" s="8">
        <v>227480.42</v>
      </c>
      <c r="AW16" s="10">
        <f t="shared" si="1"/>
        <v>11475144.869999999</v>
      </c>
      <c r="AX16" s="8">
        <v>4001356.27</v>
      </c>
      <c r="AY16" s="8">
        <v>0</v>
      </c>
      <c r="AZ16" s="11">
        <f t="shared" si="2"/>
        <v>15476501.139999999</v>
      </c>
      <c r="BA16" s="52">
        <f t="shared" si="3"/>
        <v>17835525.899999999</v>
      </c>
    </row>
    <row r="17" spans="1:53" x14ac:dyDescent="0.35">
      <c r="A17" s="13" t="s">
        <v>293</v>
      </c>
      <c r="B17" s="6" t="s">
        <v>1</v>
      </c>
      <c r="C17" s="14" t="s">
        <v>294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9">
        <v>0</v>
      </c>
      <c r="L17" s="8">
        <v>0</v>
      </c>
      <c r="M17" s="8">
        <v>0</v>
      </c>
      <c r="N17" s="8">
        <v>0</v>
      </c>
      <c r="O17" s="10">
        <v>0</v>
      </c>
      <c r="P17" s="19">
        <v>0</v>
      </c>
      <c r="Q17" s="8">
        <v>8888116.4499999993</v>
      </c>
      <c r="R17" s="11">
        <v>8888116.4499999993</v>
      </c>
      <c r="S17" s="12">
        <v>8888116.4499999993</v>
      </c>
      <c r="T17" s="49"/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6">
        <v>0</v>
      </c>
      <c r="AC17" s="25">
        <v>0</v>
      </c>
      <c r="AD17" s="25">
        <v>0</v>
      </c>
      <c r="AE17" s="25">
        <v>0</v>
      </c>
      <c r="AF17" s="10">
        <v>0</v>
      </c>
      <c r="AG17" s="25">
        <v>0</v>
      </c>
      <c r="AH17" s="25">
        <v>4987355.76</v>
      </c>
      <c r="AI17" s="11">
        <v>4987355.76</v>
      </c>
      <c r="AJ17" s="12">
        <v>4987355.76</v>
      </c>
      <c r="AK17" s="49"/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9">
        <f t="shared" si="0"/>
        <v>0</v>
      </c>
      <c r="AT17" s="8">
        <v>0</v>
      </c>
      <c r="AU17" s="8">
        <v>0</v>
      </c>
      <c r="AV17" s="8">
        <v>0</v>
      </c>
      <c r="AW17" s="10">
        <f t="shared" si="1"/>
        <v>0</v>
      </c>
      <c r="AX17" s="8">
        <v>0</v>
      </c>
      <c r="AY17" s="8">
        <v>975190.17</v>
      </c>
      <c r="AZ17" s="11">
        <f t="shared" si="2"/>
        <v>975190.17</v>
      </c>
      <c r="BA17" s="52">
        <f t="shared" si="3"/>
        <v>975190.17</v>
      </c>
    </row>
    <row r="18" spans="1:53" x14ac:dyDescent="0.35">
      <c r="A18" s="13" t="s">
        <v>17</v>
      </c>
      <c r="B18" s="6" t="s">
        <v>1</v>
      </c>
      <c r="C18" s="14" t="s">
        <v>295</v>
      </c>
      <c r="D18" s="8">
        <v>6115317.4299999997</v>
      </c>
      <c r="E18" s="8">
        <v>6229657.5</v>
      </c>
      <c r="F18" s="8">
        <v>69802.95</v>
      </c>
      <c r="G18" s="8">
        <v>1631.65</v>
      </c>
      <c r="H18" s="8">
        <v>27156.95</v>
      </c>
      <c r="I18" s="8">
        <v>530251.1</v>
      </c>
      <c r="J18" s="8">
        <v>1203996.5900000001</v>
      </c>
      <c r="K18" s="9">
        <v>14177814.17</v>
      </c>
      <c r="L18" s="8">
        <v>135655081.86000001</v>
      </c>
      <c r="M18" s="8">
        <v>1969094.7</v>
      </c>
      <c r="N18" s="8">
        <v>308778.03000000003</v>
      </c>
      <c r="O18" s="10">
        <v>137932954.59</v>
      </c>
      <c r="P18" s="8">
        <v>40459320.439999998</v>
      </c>
      <c r="Q18" s="8">
        <v>0</v>
      </c>
      <c r="R18" s="11">
        <v>178392275.03</v>
      </c>
      <c r="S18" s="12">
        <v>192570089.19999999</v>
      </c>
      <c r="T18" s="49"/>
      <c r="U18" s="25">
        <v>3256368.56</v>
      </c>
      <c r="V18" s="25">
        <v>3667399.84</v>
      </c>
      <c r="W18" s="25">
        <v>53402.239999999998</v>
      </c>
      <c r="X18" s="25">
        <v>1072.72</v>
      </c>
      <c r="Y18" s="25">
        <v>17676.64</v>
      </c>
      <c r="Z18" s="25">
        <v>405743.2</v>
      </c>
      <c r="AA18" s="25">
        <v>865179.6</v>
      </c>
      <c r="AB18" s="26">
        <v>8266842.7999999998</v>
      </c>
      <c r="AC18" s="25">
        <v>76119632.400000006</v>
      </c>
      <c r="AD18" s="25">
        <v>1104910.8</v>
      </c>
      <c r="AE18" s="25">
        <v>173263.12</v>
      </c>
      <c r="AF18" s="10">
        <v>77397806.320000008</v>
      </c>
      <c r="AG18" s="25">
        <v>22702788.239999998</v>
      </c>
      <c r="AH18" s="25">
        <v>0</v>
      </c>
      <c r="AI18" s="11">
        <v>100100594.56</v>
      </c>
      <c r="AJ18" s="12">
        <v>108367437.36</v>
      </c>
      <c r="AK18" s="49"/>
      <c r="AL18" s="8">
        <v>714737.22</v>
      </c>
      <c r="AM18" s="8">
        <v>640564.42000000004</v>
      </c>
      <c r="AN18" s="8">
        <v>4100.18</v>
      </c>
      <c r="AO18" s="8">
        <v>139.72999999999999</v>
      </c>
      <c r="AP18" s="8">
        <v>2370.08</v>
      </c>
      <c r="AQ18" s="8">
        <v>31126.98</v>
      </c>
      <c r="AR18" s="8">
        <v>84704.25</v>
      </c>
      <c r="AS18" s="9">
        <f t="shared" si="0"/>
        <v>1477742.86</v>
      </c>
      <c r="AT18" s="8">
        <v>14883862.35</v>
      </c>
      <c r="AU18" s="8">
        <v>216045.98</v>
      </c>
      <c r="AV18" s="8">
        <v>33878.730000000003</v>
      </c>
      <c r="AW18" s="10">
        <f t="shared" si="1"/>
        <v>15133787.060000001</v>
      </c>
      <c r="AX18" s="8">
        <v>4439133.05</v>
      </c>
      <c r="AY18" s="8">
        <v>0</v>
      </c>
      <c r="AZ18" s="11">
        <f t="shared" si="2"/>
        <v>19572920.109999999</v>
      </c>
      <c r="BA18" s="52">
        <f t="shared" si="3"/>
        <v>21050662.969999999</v>
      </c>
    </row>
    <row r="19" spans="1:53" x14ac:dyDescent="0.35">
      <c r="A19" s="13" t="s">
        <v>18</v>
      </c>
      <c r="B19" s="6" t="s">
        <v>1</v>
      </c>
      <c r="C19" s="14" t="s">
        <v>296</v>
      </c>
      <c r="D19" s="8">
        <v>9552738.7300000004</v>
      </c>
      <c r="E19" s="8">
        <v>10273058.99</v>
      </c>
      <c r="F19" s="8">
        <v>138398.76</v>
      </c>
      <c r="G19" s="8">
        <v>3561.32</v>
      </c>
      <c r="H19" s="8">
        <v>46862.65</v>
      </c>
      <c r="I19" s="8">
        <v>721875.52</v>
      </c>
      <c r="J19" s="8">
        <v>1422463.24</v>
      </c>
      <c r="K19" s="9">
        <v>22158959.210000001</v>
      </c>
      <c r="L19" s="8">
        <v>163938930.00999999</v>
      </c>
      <c r="M19" s="8">
        <v>4321946.8</v>
      </c>
      <c r="N19" s="8">
        <v>224454.39999999999</v>
      </c>
      <c r="O19" s="10">
        <v>168485331.21000001</v>
      </c>
      <c r="P19" s="8">
        <v>0</v>
      </c>
      <c r="Q19" s="8">
        <v>0</v>
      </c>
      <c r="R19" s="11">
        <v>168485331.21000001</v>
      </c>
      <c r="S19" s="12">
        <v>190644290.42000002</v>
      </c>
      <c r="T19" s="49"/>
      <c r="U19" s="25">
        <v>4910872.32</v>
      </c>
      <c r="V19" s="25">
        <v>5912163.5199999996</v>
      </c>
      <c r="W19" s="25">
        <v>85245.28</v>
      </c>
      <c r="X19" s="25">
        <v>2070.88</v>
      </c>
      <c r="Y19" s="25">
        <v>28879.439999999999</v>
      </c>
      <c r="Z19" s="25">
        <v>538790.72</v>
      </c>
      <c r="AA19" s="25">
        <v>1016341.44</v>
      </c>
      <c r="AB19" s="26">
        <v>12494363.6</v>
      </c>
      <c r="AC19" s="25">
        <v>91990443.120000005</v>
      </c>
      <c r="AD19" s="25">
        <v>2425158</v>
      </c>
      <c r="AE19" s="25">
        <v>125946.96</v>
      </c>
      <c r="AF19" s="10">
        <v>94541548.079999998</v>
      </c>
      <c r="AG19" s="25">
        <v>0</v>
      </c>
      <c r="AH19" s="25">
        <v>0</v>
      </c>
      <c r="AI19" s="11">
        <v>94541548.079999998</v>
      </c>
      <c r="AJ19" s="12">
        <v>107035911.67999999</v>
      </c>
      <c r="AK19" s="49"/>
      <c r="AL19" s="8">
        <v>1160466.6000000001</v>
      </c>
      <c r="AM19" s="8">
        <v>1090223.8700000001</v>
      </c>
      <c r="AN19" s="8">
        <v>13288.37</v>
      </c>
      <c r="AO19" s="8">
        <v>372.61</v>
      </c>
      <c r="AP19" s="8">
        <v>4495.8</v>
      </c>
      <c r="AQ19" s="8">
        <v>45771.199999999997</v>
      </c>
      <c r="AR19" s="8">
        <v>101530.45</v>
      </c>
      <c r="AS19" s="9">
        <f t="shared" si="0"/>
        <v>2416148.9000000004</v>
      </c>
      <c r="AT19" s="8">
        <v>17987121.719999999</v>
      </c>
      <c r="AU19" s="8">
        <v>474197.2</v>
      </c>
      <c r="AV19" s="8">
        <v>24626.86</v>
      </c>
      <c r="AW19" s="10">
        <f t="shared" si="1"/>
        <v>18485945.779999997</v>
      </c>
      <c r="AX19" s="8">
        <v>0</v>
      </c>
      <c r="AY19" s="8">
        <v>0</v>
      </c>
      <c r="AZ19" s="11">
        <f t="shared" si="2"/>
        <v>18485945.779999997</v>
      </c>
      <c r="BA19" s="52">
        <f t="shared" si="3"/>
        <v>20902094.68</v>
      </c>
    </row>
    <row r="20" spans="1:53" x14ac:dyDescent="0.35">
      <c r="A20" s="13" t="s">
        <v>19</v>
      </c>
      <c r="B20" s="6" t="s">
        <v>1</v>
      </c>
      <c r="C20" s="14" t="s">
        <v>297</v>
      </c>
      <c r="D20" s="8">
        <v>22008407.73</v>
      </c>
      <c r="E20" s="8">
        <v>15858590.630000001</v>
      </c>
      <c r="F20" s="8">
        <v>178243.98</v>
      </c>
      <c r="G20" s="8">
        <v>7635.31</v>
      </c>
      <c r="H20" s="8">
        <v>63923.040000000001</v>
      </c>
      <c r="I20" s="8">
        <v>1094276.8600000001</v>
      </c>
      <c r="J20" s="8">
        <v>2383351.7799999998</v>
      </c>
      <c r="K20" s="9">
        <v>41594429.329999998</v>
      </c>
      <c r="L20" s="8">
        <v>215907800.88</v>
      </c>
      <c r="M20" s="8">
        <v>5887374.9900000002</v>
      </c>
      <c r="N20" s="8">
        <v>311165.27</v>
      </c>
      <c r="O20" s="10">
        <v>222106341.13999999</v>
      </c>
      <c r="P20" s="19">
        <v>43682288.240000002</v>
      </c>
      <c r="Q20" s="8">
        <v>0</v>
      </c>
      <c r="R20" s="11">
        <v>265788629.38</v>
      </c>
      <c r="S20" s="12">
        <v>307383058.70999998</v>
      </c>
      <c r="T20" s="49"/>
      <c r="U20" s="25">
        <v>11936250.48</v>
      </c>
      <c r="V20" s="25">
        <v>9186439.5999999996</v>
      </c>
      <c r="W20" s="25">
        <v>134749.68</v>
      </c>
      <c r="X20" s="25">
        <v>4571.92</v>
      </c>
      <c r="Y20" s="25">
        <v>42726.16</v>
      </c>
      <c r="Z20" s="25">
        <v>831461.76</v>
      </c>
      <c r="AA20" s="25">
        <v>1598687.52</v>
      </c>
      <c r="AB20" s="26">
        <v>23734887.120000001</v>
      </c>
      <c r="AC20" s="25">
        <v>121151542.64</v>
      </c>
      <c r="AD20" s="25">
        <v>3303560.88</v>
      </c>
      <c r="AE20" s="25">
        <v>174602.64</v>
      </c>
      <c r="AF20" s="10">
        <v>124629706.16</v>
      </c>
      <c r="AG20" s="25">
        <v>24511280.239999998</v>
      </c>
      <c r="AH20" s="25">
        <v>0</v>
      </c>
      <c r="AI20" s="11">
        <v>149140986.40000001</v>
      </c>
      <c r="AJ20" s="12">
        <v>172875873.52000001</v>
      </c>
      <c r="AK20" s="49"/>
      <c r="AL20" s="8">
        <v>2518039.31</v>
      </c>
      <c r="AM20" s="8">
        <v>1668037.76</v>
      </c>
      <c r="AN20" s="8">
        <v>10873.58</v>
      </c>
      <c r="AO20" s="8">
        <v>765.85</v>
      </c>
      <c r="AP20" s="8">
        <v>5299.22</v>
      </c>
      <c r="AQ20" s="8">
        <v>65703.78</v>
      </c>
      <c r="AR20" s="8">
        <v>196166.07</v>
      </c>
      <c r="AS20" s="9">
        <f t="shared" si="0"/>
        <v>4464885.57</v>
      </c>
      <c r="AT20" s="8">
        <v>23689064.549999997</v>
      </c>
      <c r="AU20" s="8">
        <v>645953.53</v>
      </c>
      <c r="AV20" s="8">
        <v>34140.660000000003</v>
      </c>
      <c r="AW20" s="10">
        <f t="shared" si="1"/>
        <v>24369158.739999998</v>
      </c>
      <c r="AX20" s="8">
        <v>4792752</v>
      </c>
      <c r="AY20" s="8">
        <v>0</v>
      </c>
      <c r="AZ20" s="11">
        <f t="shared" si="2"/>
        <v>29161910.739999998</v>
      </c>
      <c r="BA20" s="52">
        <f t="shared" si="3"/>
        <v>33626796.310000002</v>
      </c>
    </row>
    <row r="21" spans="1:53" x14ac:dyDescent="0.35">
      <c r="A21" s="13" t="s">
        <v>20</v>
      </c>
      <c r="B21" s="6" t="s">
        <v>1</v>
      </c>
      <c r="C21" s="14" t="s">
        <v>298</v>
      </c>
      <c r="D21" s="8">
        <v>2269274.14</v>
      </c>
      <c r="E21" s="8">
        <v>2500592.41</v>
      </c>
      <c r="F21" s="8">
        <v>28018.99</v>
      </c>
      <c r="G21" s="8">
        <v>654.94000000000005</v>
      </c>
      <c r="H21" s="8">
        <v>10900.83</v>
      </c>
      <c r="I21" s="8">
        <v>246789.82</v>
      </c>
      <c r="J21" s="8">
        <v>801005.15</v>
      </c>
      <c r="K21" s="9">
        <v>5857236.2800000003</v>
      </c>
      <c r="L21" s="8">
        <v>82429984.359999999</v>
      </c>
      <c r="M21" s="8">
        <v>738306.86</v>
      </c>
      <c r="N21" s="8">
        <v>154850.62</v>
      </c>
      <c r="O21" s="10">
        <v>83323141.840000004</v>
      </c>
      <c r="P21" s="8">
        <v>287273.90999999997</v>
      </c>
      <c r="Q21" s="8">
        <v>0</v>
      </c>
      <c r="R21" s="11">
        <v>83610415.75</v>
      </c>
      <c r="S21" s="12">
        <v>89467652.030000001</v>
      </c>
      <c r="T21" s="49"/>
      <c r="U21" s="25">
        <v>1205570.48</v>
      </c>
      <c r="V21" s="25">
        <v>1458685.2</v>
      </c>
      <c r="W21" s="25">
        <v>21240.400000000001</v>
      </c>
      <c r="X21" s="25">
        <v>426.64</v>
      </c>
      <c r="Y21" s="25">
        <v>7030.8</v>
      </c>
      <c r="Z21" s="25">
        <v>187012.88</v>
      </c>
      <c r="AA21" s="25">
        <v>578164.47999999998</v>
      </c>
      <c r="AB21" s="26">
        <v>3458130.8799999994</v>
      </c>
      <c r="AC21" s="25">
        <v>46253631.039999999</v>
      </c>
      <c r="AD21" s="25">
        <v>414283.36</v>
      </c>
      <c r="AE21" s="25">
        <v>86890.559999999998</v>
      </c>
      <c r="AF21" s="10">
        <v>46754804.960000001</v>
      </c>
      <c r="AG21" s="25">
        <v>161196.96</v>
      </c>
      <c r="AH21" s="25">
        <v>0</v>
      </c>
      <c r="AI21" s="11">
        <v>46916001.920000002</v>
      </c>
      <c r="AJ21" s="12">
        <v>50374132.800000004</v>
      </c>
      <c r="AK21" s="49"/>
      <c r="AL21" s="8">
        <v>265925.92</v>
      </c>
      <c r="AM21" s="8">
        <v>260476.79999999999</v>
      </c>
      <c r="AN21" s="8">
        <v>1694.65</v>
      </c>
      <c r="AO21" s="8">
        <v>57.08</v>
      </c>
      <c r="AP21" s="8">
        <v>967.51</v>
      </c>
      <c r="AQ21" s="8">
        <v>14944.24</v>
      </c>
      <c r="AR21" s="8">
        <v>55710.17</v>
      </c>
      <c r="AS21" s="9">
        <f t="shared" si="0"/>
        <v>599776.37</v>
      </c>
      <c r="AT21" s="8">
        <v>9044088.3100000005</v>
      </c>
      <c r="AU21" s="8">
        <v>81005.88</v>
      </c>
      <c r="AV21" s="8">
        <v>16990.02</v>
      </c>
      <c r="AW21" s="10">
        <f t="shared" si="1"/>
        <v>9142084.2100000009</v>
      </c>
      <c r="AX21" s="8">
        <v>31519.24</v>
      </c>
      <c r="AY21" s="8">
        <v>0</v>
      </c>
      <c r="AZ21" s="11">
        <f t="shared" si="2"/>
        <v>9173603.4500000011</v>
      </c>
      <c r="BA21" s="52">
        <f t="shared" si="3"/>
        <v>9773379.8200000003</v>
      </c>
    </row>
    <row r="22" spans="1:53" x14ac:dyDescent="0.35">
      <c r="A22" s="13" t="s">
        <v>7</v>
      </c>
      <c r="B22" s="6" t="s">
        <v>11</v>
      </c>
      <c r="C22" s="14" t="s">
        <v>299</v>
      </c>
      <c r="D22" s="8">
        <v>216563.56</v>
      </c>
      <c r="E22" s="8">
        <v>228860.67</v>
      </c>
      <c r="F22" s="8">
        <v>1937.08</v>
      </c>
      <c r="G22" s="8">
        <v>82.04</v>
      </c>
      <c r="H22" s="8">
        <v>711.58</v>
      </c>
      <c r="I22" s="8">
        <v>18328.29</v>
      </c>
      <c r="J22" s="8">
        <v>23168.38</v>
      </c>
      <c r="K22" s="9">
        <v>489651.6</v>
      </c>
      <c r="L22" s="8">
        <v>1946509.46</v>
      </c>
      <c r="M22" s="8">
        <v>25397.83</v>
      </c>
      <c r="N22" s="8">
        <v>1555.54</v>
      </c>
      <c r="O22" s="10">
        <v>1973462.83</v>
      </c>
      <c r="P22" s="19">
        <v>0</v>
      </c>
      <c r="Q22" s="8">
        <v>0</v>
      </c>
      <c r="R22" s="11">
        <v>1973462.83</v>
      </c>
      <c r="S22" s="12">
        <v>2463114.4300000002</v>
      </c>
      <c r="T22" s="49"/>
      <c r="U22" s="25">
        <v>84203.04</v>
      </c>
      <c r="V22" s="25">
        <v>147423.76</v>
      </c>
      <c r="W22" s="25">
        <v>1683.12</v>
      </c>
      <c r="X22" s="25">
        <v>53.52</v>
      </c>
      <c r="Y22" s="25">
        <v>492.16</v>
      </c>
      <c r="Z22" s="25">
        <v>13452.48</v>
      </c>
      <c r="AA22" s="25">
        <v>15181.76</v>
      </c>
      <c r="AB22" s="26">
        <v>262489.83999999997</v>
      </c>
      <c r="AC22" s="25">
        <v>1092237.6000000001</v>
      </c>
      <c r="AD22" s="25">
        <v>14251.36</v>
      </c>
      <c r="AE22" s="25">
        <v>872.88</v>
      </c>
      <c r="AF22" s="10">
        <v>1107361.8400000001</v>
      </c>
      <c r="AG22" s="25">
        <v>0</v>
      </c>
      <c r="AH22" s="25">
        <v>0</v>
      </c>
      <c r="AI22" s="11">
        <v>1107361.8400000001</v>
      </c>
      <c r="AJ22" s="12">
        <v>1369851.6800000002</v>
      </c>
      <c r="AK22" s="49"/>
      <c r="AL22" s="8">
        <v>33090.129999999997</v>
      </c>
      <c r="AM22" s="8">
        <v>20359.23</v>
      </c>
      <c r="AN22" s="8">
        <v>63.49</v>
      </c>
      <c r="AO22" s="8">
        <v>7.13</v>
      </c>
      <c r="AP22" s="8">
        <v>54.86</v>
      </c>
      <c r="AQ22" s="8">
        <v>1218.95</v>
      </c>
      <c r="AR22" s="8">
        <v>1996.66</v>
      </c>
      <c r="AS22" s="9">
        <f t="shared" si="0"/>
        <v>56790.45</v>
      </c>
      <c r="AT22" s="8">
        <v>213567.95</v>
      </c>
      <c r="AU22" s="8">
        <v>2786.62</v>
      </c>
      <c r="AV22" s="8">
        <v>170.67</v>
      </c>
      <c r="AW22" s="10">
        <f t="shared" si="1"/>
        <v>216525.24000000002</v>
      </c>
      <c r="AX22" s="8">
        <v>0</v>
      </c>
      <c r="AY22" s="8">
        <v>0</v>
      </c>
      <c r="AZ22" s="11">
        <f t="shared" si="2"/>
        <v>216525.24000000002</v>
      </c>
      <c r="BA22" s="52">
        <f t="shared" si="3"/>
        <v>273315.69</v>
      </c>
    </row>
    <row r="23" spans="1:53" x14ac:dyDescent="0.35">
      <c r="A23" s="13" t="s">
        <v>35</v>
      </c>
      <c r="B23" s="6" t="s">
        <v>8</v>
      </c>
      <c r="C23" s="14" t="s">
        <v>300</v>
      </c>
      <c r="D23" s="8">
        <v>1435278.32</v>
      </c>
      <c r="E23" s="8">
        <v>0</v>
      </c>
      <c r="F23" s="8">
        <v>17558.2</v>
      </c>
      <c r="G23" s="8">
        <v>548.96</v>
      </c>
      <c r="H23" s="8">
        <v>6548.53</v>
      </c>
      <c r="I23" s="8">
        <v>0</v>
      </c>
      <c r="J23" s="8">
        <v>0</v>
      </c>
      <c r="K23" s="9">
        <v>1459934.01</v>
      </c>
      <c r="L23" s="8">
        <v>25950258.949999999</v>
      </c>
      <c r="M23" s="8">
        <v>0</v>
      </c>
      <c r="N23" s="8">
        <v>104311.92</v>
      </c>
      <c r="O23" s="10">
        <v>26054570.870000001</v>
      </c>
      <c r="P23" s="8">
        <v>0</v>
      </c>
      <c r="Q23" s="8">
        <v>0</v>
      </c>
      <c r="R23" s="11">
        <v>26054570.870000001</v>
      </c>
      <c r="S23" s="12">
        <v>27514504.880000003</v>
      </c>
      <c r="T23" s="49"/>
      <c r="U23" s="25">
        <v>614798.64</v>
      </c>
      <c r="V23" s="25">
        <v>0</v>
      </c>
      <c r="W23" s="25">
        <v>10880.4</v>
      </c>
      <c r="X23" s="25">
        <v>278.32</v>
      </c>
      <c r="Y23" s="25">
        <v>4016.4</v>
      </c>
      <c r="Z23" s="25">
        <v>0</v>
      </c>
      <c r="AA23" s="25">
        <v>0</v>
      </c>
      <c r="AB23" s="26">
        <v>629973.76000000001</v>
      </c>
      <c r="AC23" s="25">
        <v>14561372.48</v>
      </c>
      <c r="AD23" s="25">
        <v>0</v>
      </c>
      <c r="AE23" s="25">
        <v>58532</v>
      </c>
      <c r="AF23" s="10">
        <v>14619904.48</v>
      </c>
      <c r="AG23" s="25">
        <v>0</v>
      </c>
      <c r="AH23" s="25">
        <v>0</v>
      </c>
      <c r="AI23" s="11">
        <v>14619904.48</v>
      </c>
      <c r="AJ23" s="12">
        <v>15249878.24</v>
      </c>
      <c r="AK23" s="49"/>
      <c r="AL23" s="8">
        <v>205119.92</v>
      </c>
      <c r="AM23" s="8">
        <v>0</v>
      </c>
      <c r="AN23" s="8">
        <v>1669.45</v>
      </c>
      <c r="AO23" s="8">
        <v>67.66</v>
      </c>
      <c r="AP23" s="8">
        <v>633.03</v>
      </c>
      <c r="AQ23" s="8">
        <v>0</v>
      </c>
      <c r="AR23" s="8">
        <v>0</v>
      </c>
      <c r="AS23" s="9">
        <f t="shared" si="0"/>
        <v>207490.06000000003</v>
      </c>
      <c r="AT23" s="8">
        <v>2847221.6100000003</v>
      </c>
      <c r="AU23" s="8">
        <v>0</v>
      </c>
      <c r="AV23" s="8">
        <v>11444.98</v>
      </c>
      <c r="AW23" s="10">
        <f t="shared" si="1"/>
        <v>2858666.5900000003</v>
      </c>
      <c r="AX23" s="8">
        <v>0</v>
      </c>
      <c r="AY23" s="8">
        <v>0</v>
      </c>
      <c r="AZ23" s="11">
        <f t="shared" si="2"/>
        <v>2858666.5900000003</v>
      </c>
      <c r="BA23" s="52">
        <f t="shared" si="3"/>
        <v>3066156.6500000004</v>
      </c>
    </row>
    <row r="24" spans="1:53" x14ac:dyDescent="0.35">
      <c r="A24" s="13" t="s">
        <v>21</v>
      </c>
      <c r="B24" s="6" t="s">
        <v>1</v>
      </c>
      <c r="C24" s="14" t="s">
        <v>301</v>
      </c>
      <c r="D24" s="8">
        <v>15972247.24</v>
      </c>
      <c r="E24" s="8">
        <v>13484659.68</v>
      </c>
      <c r="F24" s="8">
        <v>148431.5</v>
      </c>
      <c r="G24" s="8">
        <v>5515.22</v>
      </c>
      <c r="H24" s="8">
        <v>44945.13</v>
      </c>
      <c r="I24" s="8">
        <v>2810320.78</v>
      </c>
      <c r="J24" s="8">
        <v>4336522.99</v>
      </c>
      <c r="K24" s="9">
        <v>36802642.539999999</v>
      </c>
      <c r="L24" s="8">
        <v>109925152.59999999</v>
      </c>
      <c r="M24" s="8">
        <v>2910328.94</v>
      </c>
      <c r="N24" s="8">
        <v>396269.39</v>
      </c>
      <c r="O24" s="10">
        <v>113231750.93000001</v>
      </c>
      <c r="P24" s="8">
        <v>18382773.100000001</v>
      </c>
      <c r="Q24" s="8">
        <v>0</v>
      </c>
      <c r="R24" s="11">
        <v>131614524.03</v>
      </c>
      <c r="S24" s="12">
        <v>168417166.56999999</v>
      </c>
      <c r="T24" s="49"/>
      <c r="U24" s="25">
        <v>8062679.04</v>
      </c>
      <c r="V24" s="25">
        <v>7546991.3600000003</v>
      </c>
      <c r="W24" s="25">
        <v>100290.48</v>
      </c>
      <c r="X24" s="25">
        <v>3121.52</v>
      </c>
      <c r="Y24" s="25">
        <v>29959.439999999999</v>
      </c>
      <c r="Z24" s="25">
        <v>1864977.68</v>
      </c>
      <c r="AA24" s="25">
        <v>2845863.68</v>
      </c>
      <c r="AB24" s="26">
        <v>20453883.199999999</v>
      </c>
      <c r="AC24" s="25">
        <v>61681892.719999999</v>
      </c>
      <c r="AD24" s="25">
        <v>1633062.08</v>
      </c>
      <c r="AE24" s="25">
        <v>222356.72</v>
      </c>
      <c r="AF24" s="10">
        <v>63537311.519999996</v>
      </c>
      <c r="AG24" s="25">
        <v>10315057.199999999</v>
      </c>
      <c r="AH24" s="25">
        <v>0</v>
      </c>
      <c r="AI24" s="11">
        <v>73852368.719999999</v>
      </c>
      <c r="AJ24" s="12">
        <v>94306251.920000002</v>
      </c>
      <c r="AK24" s="49"/>
      <c r="AL24" s="8">
        <v>1977392.05</v>
      </c>
      <c r="AM24" s="8">
        <v>1484417.08</v>
      </c>
      <c r="AN24" s="8">
        <v>12035.26</v>
      </c>
      <c r="AO24" s="8">
        <v>598.42999999999995</v>
      </c>
      <c r="AP24" s="8">
        <v>3746.42</v>
      </c>
      <c r="AQ24" s="8">
        <v>236335.78</v>
      </c>
      <c r="AR24" s="8">
        <v>372664.83</v>
      </c>
      <c r="AS24" s="9">
        <f t="shared" si="0"/>
        <v>4087189.8499999996</v>
      </c>
      <c r="AT24" s="8">
        <v>12060814.950000001</v>
      </c>
      <c r="AU24" s="8">
        <v>319316.71999999997</v>
      </c>
      <c r="AV24" s="8">
        <v>43478.17</v>
      </c>
      <c r="AW24" s="10">
        <f t="shared" si="1"/>
        <v>12423609.840000002</v>
      </c>
      <c r="AX24" s="8">
        <v>2016928.98</v>
      </c>
      <c r="AY24" s="8">
        <v>0</v>
      </c>
      <c r="AZ24" s="11">
        <f t="shared" si="2"/>
        <v>14440538.820000002</v>
      </c>
      <c r="BA24" s="52">
        <f t="shared" si="3"/>
        <v>18527728.670000002</v>
      </c>
    </row>
    <row r="25" spans="1:53" x14ac:dyDescent="0.35">
      <c r="A25" s="13" t="s">
        <v>38</v>
      </c>
      <c r="B25" s="6" t="s">
        <v>8</v>
      </c>
      <c r="C25" s="14" t="s">
        <v>302</v>
      </c>
      <c r="D25" s="8">
        <v>218488.59</v>
      </c>
      <c r="E25" s="8">
        <v>0</v>
      </c>
      <c r="F25" s="8">
        <v>3136.43</v>
      </c>
      <c r="G25" s="8">
        <v>98.06</v>
      </c>
      <c r="H25" s="8">
        <v>1169.77</v>
      </c>
      <c r="I25" s="8">
        <v>0</v>
      </c>
      <c r="J25" s="8">
        <v>0</v>
      </c>
      <c r="K25" s="9">
        <v>222892.85</v>
      </c>
      <c r="L25" s="8">
        <v>12977293.4</v>
      </c>
      <c r="M25" s="8">
        <v>0</v>
      </c>
      <c r="N25" s="8">
        <v>57752.86</v>
      </c>
      <c r="O25" s="10">
        <v>13035046.26</v>
      </c>
      <c r="P25" s="8">
        <v>0</v>
      </c>
      <c r="Q25" s="8">
        <v>0</v>
      </c>
      <c r="R25" s="11">
        <v>13035046.26</v>
      </c>
      <c r="S25" s="12">
        <v>13257939.109999999</v>
      </c>
      <c r="T25" s="49"/>
      <c r="U25" s="25">
        <v>105078.88</v>
      </c>
      <c r="V25" s="25">
        <v>0</v>
      </c>
      <c r="W25" s="25">
        <v>1976.08</v>
      </c>
      <c r="X25" s="25">
        <v>50.56</v>
      </c>
      <c r="Y25" s="25">
        <v>729.44</v>
      </c>
      <c r="Z25" s="25">
        <v>0</v>
      </c>
      <c r="AA25" s="25">
        <v>0</v>
      </c>
      <c r="AB25" s="26">
        <v>107834.96</v>
      </c>
      <c r="AC25" s="25">
        <v>7281900.4800000004</v>
      </c>
      <c r="AD25" s="25">
        <v>0</v>
      </c>
      <c r="AE25" s="25">
        <v>32406.560000000001</v>
      </c>
      <c r="AF25" s="10">
        <v>7314307.04</v>
      </c>
      <c r="AG25" s="25">
        <v>0</v>
      </c>
      <c r="AH25" s="25">
        <v>0</v>
      </c>
      <c r="AI25" s="11">
        <v>7314307.04</v>
      </c>
      <c r="AJ25" s="12">
        <v>7422142</v>
      </c>
      <c r="AK25" s="49"/>
      <c r="AL25" s="8">
        <v>28352.43</v>
      </c>
      <c r="AM25" s="8">
        <v>0</v>
      </c>
      <c r="AN25" s="8">
        <v>290.08999999999997</v>
      </c>
      <c r="AO25" s="8">
        <v>11.88</v>
      </c>
      <c r="AP25" s="8">
        <v>110.08</v>
      </c>
      <c r="AQ25" s="8">
        <v>0</v>
      </c>
      <c r="AR25" s="8">
        <v>0</v>
      </c>
      <c r="AS25" s="9">
        <f t="shared" si="0"/>
        <v>28764.480000000003</v>
      </c>
      <c r="AT25" s="8">
        <v>1423848.22</v>
      </c>
      <c r="AU25" s="8">
        <v>0</v>
      </c>
      <c r="AV25" s="8">
        <v>6336.58</v>
      </c>
      <c r="AW25" s="10">
        <f t="shared" si="1"/>
        <v>1430184.8</v>
      </c>
      <c r="AX25" s="8">
        <v>0</v>
      </c>
      <c r="AY25" s="8">
        <v>0</v>
      </c>
      <c r="AZ25" s="11">
        <f t="shared" si="2"/>
        <v>1430184.8</v>
      </c>
      <c r="BA25" s="52">
        <f t="shared" si="3"/>
        <v>1458949.28</v>
      </c>
    </row>
    <row r="26" spans="1:53" x14ac:dyDescent="0.35">
      <c r="A26" s="13" t="s">
        <v>35</v>
      </c>
      <c r="B26" s="6" t="s">
        <v>9</v>
      </c>
      <c r="C26" s="14" t="s">
        <v>303</v>
      </c>
      <c r="D26" s="8">
        <v>13246901.67</v>
      </c>
      <c r="E26" s="8">
        <v>0</v>
      </c>
      <c r="F26" s="8">
        <v>121309.46</v>
      </c>
      <c r="G26" s="8">
        <v>3792.73</v>
      </c>
      <c r="H26" s="8">
        <v>45243.71</v>
      </c>
      <c r="I26" s="8">
        <v>0</v>
      </c>
      <c r="J26" s="8">
        <v>0</v>
      </c>
      <c r="K26" s="9">
        <v>13417247.57</v>
      </c>
      <c r="L26" s="8">
        <v>139063846.87</v>
      </c>
      <c r="M26" s="8">
        <v>714329.86</v>
      </c>
      <c r="N26" s="8">
        <v>54690.91</v>
      </c>
      <c r="O26" s="10">
        <v>139832867.63999999</v>
      </c>
      <c r="P26" s="8">
        <v>80310372.620000005</v>
      </c>
      <c r="Q26" s="8">
        <v>0</v>
      </c>
      <c r="R26" s="11">
        <v>220143240.25999999</v>
      </c>
      <c r="S26" s="12">
        <v>233560487.82999998</v>
      </c>
      <c r="T26" s="49"/>
      <c r="U26" s="25">
        <v>6776176.4800000004</v>
      </c>
      <c r="V26" s="25">
        <v>0</v>
      </c>
      <c r="W26" s="25">
        <v>77351.759999999995</v>
      </c>
      <c r="X26" s="25">
        <v>1978.64</v>
      </c>
      <c r="Y26" s="25">
        <v>28553.759999999998</v>
      </c>
      <c r="Z26" s="25">
        <v>0</v>
      </c>
      <c r="AA26" s="25">
        <v>0</v>
      </c>
      <c r="AB26" s="26">
        <v>6884060.6399999997</v>
      </c>
      <c r="AC26" s="25">
        <v>78032380.079999998</v>
      </c>
      <c r="AD26" s="25">
        <v>400829.28</v>
      </c>
      <c r="AE26" s="25">
        <v>30688.48</v>
      </c>
      <c r="AF26" s="10">
        <v>78463897.840000004</v>
      </c>
      <c r="AG26" s="25">
        <v>45064261.199999996</v>
      </c>
      <c r="AH26" s="25">
        <v>0</v>
      </c>
      <c r="AI26" s="11">
        <v>123528159.03999999</v>
      </c>
      <c r="AJ26" s="12">
        <v>130412219.67999999</v>
      </c>
      <c r="AK26" s="49"/>
      <c r="AL26" s="8">
        <v>1617681.3</v>
      </c>
      <c r="AM26" s="8">
        <v>0</v>
      </c>
      <c r="AN26" s="8">
        <v>10989.43</v>
      </c>
      <c r="AO26" s="8">
        <v>453.52</v>
      </c>
      <c r="AP26" s="8">
        <v>4172.49</v>
      </c>
      <c r="AQ26" s="8">
        <v>0</v>
      </c>
      <c r="AR26" s="8">
        <v>0</v>
      </c>
      <c r="AS26" s="9">
        <f t="shared" si="0"/>
        <v>1633296.74</v>
      </c>
      <c r="AT26" s="8">
        <v>15257866.68</v>
      </c>
      <c r="AU26" s="8">
        <v>78375.149999999994</v>
      </c>
      <c r="AV26" s="8">
        <v>6000.61</v>
      </c>
      <c r="AW26" s="10">
        <f t="shared" si="1"/>
        <v>15342242.439999999</v>
      </c>
      <c r="AX26" s="8">
        <v>8811527.8599999994</v>
      </c>
      <c r="AY26" s="8">
        <v>0</v>
      </c>
      <c r="AZ26" s="11">
        <f t="shared" si="2"/>
        <v>24153770.299999997</v>
      </c>
      <c r="BA26" s="52">
        <f t="shared" si="3"/>
        <v>25787067.039999995</v>
      </c>
    </row>
    <row r="27" spans="1:53" x14ac:dyDescent="0.35">
      <c r="A27" s="13" t="s">
        <v>22</v>
      </c>
      <c r="B27" s="6" t="s">
        <v>1</v>
      </c>
      <c r="C27" s="15" t="s">
        <v>304</v>
      </c>
      <c r="D27" s="8">
        <v>12416880.050000001</v>
      </c>
      <c r="E27" s="8">
        <v>12346048.24</v>
      </c>
      <c r="F27" s="8">
        <v>166326.09</v>
      </c>
      <c r="G27" s="8">
        <v>4279.95</v>
      </c>
      <c r="H27" s="8">
        <v>56319.01</v>
      </c>
      <c r="I27" s="8">
        <v>990753.43</v>
      </c>
      <c r="J27" s="8">
        <v>1836846.54</v>
      </c>
      <c r="K27" s="9">
        <v>27817453.309999999</v>
      </c>
      <c r="L27" s="8">
        <v>173524081.69</v>
      </c>
      <c r="M27" s="8">
        <v>903476.35</v>
      </c>
      <c r="N27" s="8">
        <v>3599396.58</v>
      </c>
      <c r="O27" s="10">
        <v>178026954.62</v>
      </c>
      <c r="P27" s="8">
        <v>0</v>
      </c>
      <c r="Q27" s="8">
        <v>0</v>
      </c>
      <c r="R27" s="11">
        <v>178026954.62</v>
      </c>
      <c r="S27" s="12">
        <v>205844407.93000001</v>
      </c>
      <c r="T27" s="49"/>
      <c r="U27" s="25">
        <v>6416788.8799999999</v>
      </c>
      <c r="V27" s="25">
        <v>7056559.2000000002</v>
      </c>
      <c r="W27" s="25">
        <v>101745.92</v>
      </c>
      <c r="X27" s="25">
        <v>2471.6799999999998</v>
      </c>
      <c r="Y27" s="25">
        <v>34469.519999999997</v>
      </c>
      <c r="Z27" s="25">
        <v>747744.72</v>
      </c>
      <c r="AA27" s="25">
        <v>1238101.1200000001</v>
      </c>
      <c r="AB27" s="26">
        <v>15597881.039999999</v>
      </c>
      <c r="AC27" s="25">
        <v>97368923.680000007</v>
      </c>
      <c r="AD27" s="25">
        <v>506964.32</v>
      </c>
      <c r="AE27" s="25">
        <v>2019711.68</v>
      </c>
      <c r="AF27" s="10">
        <v>99895599.680000007</v>
      </c>
      <c r="AG27" s="25">
        <v>0</v>
      </c>
      <c r="AH27" s="25">
        <v>0</v>
      </c>
      <c r="AI27" s="11">
        <v>99895599.680000007</v>
      </c>
      <c r="AJ27" s="12">
        <v>115493480.72</v>
      </c>
      <c r="AK27" s="49"/>
      <c r="AL27" s="8">
        <v>1500022.79</v>
      </c>
      <c r="AM27" s="8">
        <v>1322372.26</v>
      </c>
      <c r="AN27" s="8">
        <v>16145.04</v>
      </c>
      <c r="AO27" s="8">
        <v>452.07</v>
      </c>
      <c r="AP27" s="8">
        <v>5462.37</v>
      </c>
      <c r="AQ27" s="8">
        <v>60752.18</v>
      </c>
      <c r="AR27" s="8">
        <v>149686.35999999999</v>
      </c>
      <c r="AS27" s="9">
        <f t="shared" si="0"/>
        <v>3054893.07</v>
      </c>
      <c r="AT27" s="8">
        <v>19038789.48</v>
      </c>
      <c r="AU27" s="8">
        <v>99128.01</v>
      </c>
      <c r="AV27" s="8">
        <v>394921.23</v>
      </c>
      <c r="AW27" s="10">
        <f t="shared" si="1"/>
        <v>19532838.720000003</v>
      </c>
      <c r="AX27" s="8">
        <v>0</v>
      </c>
      <c r="AY27" s="8">
        <v>0</v>
      </c>
      <c r="AZ27" s="11">
        <f t="shared" si="2"/>
        <v>19532838.720000003</v>
      </c>
      <c r="BA27" s="52">
        <f t="shared" si="3"/>
        <v>22587731.790000003</v>
      </c>
    </row>
    <row r="28" spans="1:53" x14ac:dyDescent="0.35">
      <c r="A28" s="13" t="s">
        <v>23</v>
      </c>
      <c r="B28" s="6" t="s">
        <v>1</v>
      </c>
      <c r="C28" s="14" t="s">
        <v>305</v>
      </c>
      <c r="D28" s="8">
        <v>4624507.57</v>
      </c>
      <c r="E28" s="8">
        <v>3483114.31</v>
      </c>
      <c r="F28" s="8">
        <v>39028.089999999997</v>
      </c>
      <c r="G28" s="8">
        <v>912.28</v>
      </c>
      <c r="H28" s="8">
        <v>15183.94</v>
      </c>
      <c r="I28" s="8">
        <v>282224.56</v>
      </c>
      <c r="J28" s="8">
        <v>780992.64</v>
      </c>
      <c r="K28" s="9">
        <v>9225963.3900000006</v>
      </c>
      <c r="L28" s="8">
        <v>66852828.509999998</v>
      </c>
      <c r="M28" s="8">
        <v>535461.05000000005</v>
      </c>
      <c r="N28" s="8">
        <v>478774.46</v>
      </c>
      <c r="O28" s="10">
        <v>67867064.019999996</v>
      </c>
      <c r="P28" s="8">
        <v>3316295.04</v>
      </c>
      <c r="Q28" s="8">
        <v>0</v>
      </c>
      <c r="R28" s="11">
        <v>71183359.060000002</v>
      </c>
      <c r="S28" s="12">
        <v>80409322.450000003</v>
      </c>
      <c r="T28" s="49"/>
      <c r="U28" s="25">
        <v>2377938.08</v>
      </c>
      <c r="V28" s="25">
        <v>2003498.16</v>
      </c>
      <c r="W28" s="25">
        <v>29173.599999999999</v>
      </c>
      <c r="X28" s="25">
        <v>586</v>
      </c>
      <c r="Y28" s="25">
        <v>9656.7199999999993</v>
      </c>
      <c r="Z28" s="25">
        <v>215090.72</v>
      </c>
      <c r="AA28" s="25">
        <v>533346.72</v>
      </c>
      <c r="AB28" s="26">
        <v>5169289.9999999991</v>
      </c>
      <c r="AC28" s="25">
        <v>37512879.439999998</v>
      </c>
      <c r="AD28" s="25">
        <v>300461.28000000003</v>
      </c>
      <c r="AE28" s="25">
        <v>268652.32</v>
      </c>
      <c r="AF28" s="10">
        <v>38081993.039999999</v>
      </c>
      <c r="AG28" s="25">
        <v>1860860.32</v>
      </c>
      <c r="AH28" s="25">
        <v>0</v>
      </c>
      <c r="AI28" s="11">
        <v>39942853.359999999</v>
      </c>
      <c r="AJ28" s="12">
        <v>45112143.359999999</v>
      </c>
      <c r="AK28" s="49"/>
      <c r="AL28" s="8">
        <v>561642.37</v>
      </c>
      <c r="AM28" s="8">
        <v>369904.04</v>
      </c>
      <c r="AN28" s="8">
        <v>2463.62</v>
      </c>
      <c r="AO28" s="8">
        <v>81.569999999999993</v>
      </c>
      <c r="AP28" s="8">
        <v>1381.81</v>
      </c>
      <c r="AQ28" s="8">
        <v>16783.46</v>
      </c>
      <c r="AR28" s="8">
        <v>61911.48</v>
      </c>
      <c r="AS28" s="9">
        <f t="shared" si="0"/>
        <v>1014168.3499999999</v>
      </c>
      <c r="AT28" s="8">
        <v>7334987.2599999998</v>
      </c>
      <c r="AU28" s="8">
        <v>58749.94</v>
      </c>
      <c r="AV28" s="8">
        <v>52530.54</v>
      </c>
      <c r="AW28" s="10">
        <f t="shared" si="1"/>
        <v>7446267.7400000002</v>
      </c>
      <c r="AX28" s="8">
        <v>363858.68</v>
      </c>
      <c r="AY28" s="8">
        <v>0</v>
      </c>
      <c r="AZ28" s="11">
        <f t="shared" si="2"/>
        <v>7810126.4199999999</v>
      </c>
      <c r="BA28" s="52">
        <f t="shared" si="3"/>
        <v>8824294.7699999996</v>
      </c>
    </row>
    <row r="29" spans="1:53" x14ac:dyDescent="0.35">
      <c r="A29" s="13" t="s">
        <v>306</v>
      </c>
      <c r="B29" s="6" t="s">
        <v>1</v>
      </c>
      <c r="C29" s="14" t="s">
        <v>307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9">
        <v>0</v>
      </c>
      <c r="L29" s="8">
        <v>0</v>
      </c>
      <c r="M29" s="8">
        <v>0</v>
      </c>
      <c r="N29" s="8">
        <v>0</v>
      </c>
      <c r="O29" s="10">
        <v>0</v>
      </c>
      <c r="P29" s="8">
        <v>0</v>
      </c>
      <c r="Q29" s="8">
        <v>132925.13</v>
      </c>
      <c r="R29" s="11">
        <v>132925.13</v>
      </c>
      <c r="S29" s="12">
        <v>132925.13</v>
      </c>
      <c r="T29" s="49"/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6">
        <v>0</v>
      </c>
      <c r="AC29" s="25">
        <v>0</v>
      </c>
      <c r="AD29" s="25">
        <v>0</v>
      </c>
      <c r="AE29" s="25">
        <v>0</v>
      </c>
      <c r="AF29" s="10">
        <v>0</v>
      </c>
      <c r="AG29" s="25">
        <v>0</v>
      </c>
      <c r="AH29" s="25">
        <v>74587.759999999995</v>
      </c>
      <c r="AI29" s="11">
        <v>74587.759999999995</v>
      </c>
      <c r="AJ29" s="12">
        <v>74587.759999999995</v>
      </c>
      <c r="AK29" s="49"/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9">
        <f t="shared" si="0"/>
        <v>0</v>
      </c>
      <c r="AT29" s="8">
        <v>0</v>
      </c>
      <c r="AU29" s="8">
        <v>0</v>
      </c>
      <c r="AV29" s="8">
        <v>0</v>
      </c>
      <c r="AW29" s="10">
        <f t="shared" si="1"/>
        <v>0</v>
      </c>
      <c r="AX29" s="8">
        <v>0</v>
      </c>
      <c r="AY29" s="8">
        <v>14584.34</v>
      </c>
      <c r="AZ29" s="11">
        <f t="shared" si="2"/>
        <v>14584.34</v>
      </c>
      <c r="BA29" s="52">
        <f t="shared" si="3"/>
        <v>14584.34</v>
      </c>
    </row>
    <row r="30" spans="1:53" x14ac:dyDescent="0.35">
      <c r="A30" s="13" t="s">
        <v>38</v>
      </c>
      <c r="B30" s="6" t="s">
        <v>9</v>
      </c>
      <c r="C30" s="14" t="s">
        <v>308</v>
      </c>
      <c r="D30" s="8">
        <v>116168.19</v>
      </c>
      <c r="E30" s="8">
        <v>0</v>
      </c>
      <c r="F30" s="8">
        <v>1648.18</v>
      </c>
      <c r="G30" s="8">
        <v>51.53</v>
      </c>
      <c r="H30" s="8">
        <v>614.71</v>
      </c>
      <c r="I30" s="8">
        <v>0</v>
      </c>
      <c r="J30" s="8">
        <v>0</v>
      </c>
      <c r="K30" s="9">
        <v>118482.61</v>
      </c>
      <c r="L30" s="8">
        <v>10737665.050000001</v>
      </c>
      <c r="M30" s="8">
        <v>3835.25</v>
      </c>
      <c r="N30" s="8">
        <v>7891.27</v>
      </c>
      <c r="O30" s="10">
        <v>10749391.57</v>
      </c>
      <c r="P30" s="8">
        <v>0</v>
      </c>
      <c r="Q30" s="8">
        <v>0</v>
      </c>
      <c r="R30" s="11">
        <v>10749391.57</v>
      </c>
      <c r="S30" s="12">
        <v>10867874.18</v>
      </c>
      <c r="T30" s="49"/>
      <c r="U30" s="25">
        <v>63382.64</v>
      </c>
      <c r="V30" s="25">
        <v>0</v>
      </c>
      <c r="W30" s="25">
        <v>1035.52</v>
      </c>
      <c r="X30" s="25">
        <v>26.48</v>
      </c>
      <c r="Y30" s="25">
        <v>382.24</v>
      </c>
      <c r="Z30" s="25">
        <v>0</v>
      </c>
      <c r="AA30" s="25">
        <v>0</v>
      </c>
      <c r="AB30" s="26">
        <v>64826.879999999997</v>
      </c>
      <c r="AC30" s="25">
        <v>6025186.1600000001</v>
      </c>
      <c r="AD30" s="25">
        <v>2152.08</v>
      </c>
      <c r="AE30" s="25">
        <v>4428</v>
      </c>
      <c r="AF30" s="10">
        <v>6031766.2400000002</v>
      </c>
      <c r="AG30" s="25">
        <v>0</v>
      </c>
      <c r="AH30" s="25">
        <v>0</v>
      </c>
      <c r="AI30" s="11">
        <v>6031766.2400000002</v>
      </c>
      <c r="AJ30" s="12">
        <v>6096593.1200000001</v>
      </c>
      <c r="AK30" s="49"/>
      <c r="AL30" s="8">
        <v>13196.39</v>
      </c>
      <c r="AM30" s="8">
        <v>0</v>
      </c>
      <c r="AN30" s="8">
        <v>153.16999999999999</v>
      </c>
      <c r="AO30" s="8">
        <v>6.26</v>
      </c>
      <c r="AP30" s="8">
        <v>58.12</v>
      </c>
      <c r="AQ30" s="8">
        <v>0</v>
      </c>
      <c r="AR30" s="8">
        <v>0</v>
      </c>
      <c r="AS30" s="9">
        <f t="shared" si="0"/>
        <v>13413.94</v>
      </c>
      <c r="AT30" s="8">
        <v>1178119.72</v>
      </c>
      <c r="AU30" s="8">
        <v>420.79</v>
      </c>
      <c r="AV30" s="8">
        <v>865.82</v>
      </c>
      <c r="AW30" s="10">
        <f t="shared" si="1"/>
        <v>1179406.33</v>
      </c>
      <c r="AX30" s="8">
        <v>0</v>
      </c>
      <c r="AY30" s="8">
        <v>0</v>
      </c>
      <c r="AZ30" s="11">
        <f t="shared" si="2"/>
        <v>1179406.33</v>
      </c>
      <c r="BA30" s="52">
        <f t="shared" si="3"/>
        <v>1192820.27</v>
      </c>
    </row>
    <row r="31" spans="1:53" x14ac:dyDescent="0.35">
      <c r="A31" s="13" t="s">
        <v>24</v>
      </c>
      <c r="B31" s="6" t="s">
        <v>1</v>
      </c>
      <c r="C31" s="14" t="s">
        <v>309</v>
      </c>
      <c r="D31" s="8">
        <v>6018433.2999999998</v>
      </c>
      <c r="E31" s="8">
        <v>7045487.5800000001</v>
      </c>
      <c r="F31" s="8">
        <v>94916.88</v>
      </c>
      <c r="G31" s="8">
        <v>2442.4299999999998</v>
      </c>
      <c r="H31" s="8">
        <v>32139.43</v>
      </c>
      <c r="I31" s="8">
        <v>623171.23</v>
      </c>
      <c r="J31" s="8">
        <v>1406309.43</v>
      </c>
      <c r="K31" s="9">
        <v>15222900.279999999</v>
      </c>
      <c r="L31" s="8">
        <v>113531364.94</v>
      </c>
      <c r="M31" s="8">
        <v>838260.86</v>
      </c>
      <c r="N31" s="8">
        <v>908818.35</v>
      </c>
      <c r="O31" s="10">
        <v>115278444.15000001</v>
      </c>
      <c r="P31" s="19">
        <v>0</v>
      </c>
      <c r="Q31" s="8">
        <v>0</v>
      </c>
      <c r="R31" s="11">
        <v>115278444.15000001</v>
      </c>
      <c r="S31" s="12">
        <v>130501344.43000001</v>
      </c>
      <c r="T31" s="49"/>
      <c r="U31" s="25">
        <v>3180769.2799999998</v>
      </c>
      <c r="V31" s="25">
        <v>4046963.12</v>
      </c>
      <c r="W31" s="25">
        <v>58351.68</v>
      </c>
      <c r="X31" s="25">
        <v>1417.52</v>
      </c>
      <c r="Y31" s="25">
        <v>19768.400000000001</v>
      </c>
      <c r="Z31" s="25">
        <v>459563.36</v>
      </c>
      <c r="AA31" s="25">
        <v>1032016.64</v>
      </c>
      <c r="AB31" s="26">
        <v>8798850</v>
      </c>
      <c r="AC31" s="25">
        <v>63705433.280000001</v>
      </c>
      <c r="AD31" s="25">
        <v>470370.24</v>
      </c>
      <c r="AE31" s="25">
        <v>509960.8</v>
      </c>
      <c r="AF31" s="10">
        <v>64685764.32</v>
      </c>
      <c r="AG31" s="25">
        <v>0</v>
      </c>
      <c r="AH31" s="25">
        <v>0</v>
      </c>
      <c r="AI31" s="11">
        <v>64685764.32</v>
      </c>
      <c r="AJ31" s="12">
        <v>73484614.319999993</v>
      </c>
      <c r="AK31" s="49"/>
      <c r="AL31" s="8">
        <v>709416.01</v>
      </c>
      <c r="AM31" s="8">
        <v>749631.12</v>
      </c>
      <c r="AN31" s="8">
        <v>9141.2999999999993</v>
      </c>
      <c r="AO31" s="8">
        <v>256.23</v>
      </c>
      <c r="AP31" s="8">
        <v>3092.76</v>
      </c>
      <c r="AQ31" s="8">
        <v>40901.97</v>
      </c>
      <c r="AR31" s="8">
        <v>93573.2</v>
      </c>
      <c r="AS31" s="9">
        <f t="shared" si="0"/>
        <v>1606012.5899999999</v>
      </c>
      <c r="AT31" s="8">
        <v>12456482.9</v>
      </c>
      <c r="AU31" s="8">
        <v>91972.66</v>
      </c>
      <c r="AV31" s="8">
        <v>99714.39</v>
      </c>
      <c r="AW31" s="10">
        <f t="shared" si="1"/>
        <v>12648169.950000001</v>
      </c>
      <c r="AX31" s="8">
        <v>0</v>
      </c>
      <c r="AY31" s="8">
        <v>0</v>
      </c>
      <c r="AZ31" s="11">
        <f t="shared" si="2"/>
        <v>12648169.950000001</v>
      </c>
      <c r="BA31" s="52">
        <f t="shared" si="3"/>
        <v>14254182.540000001</v>
      </c>
    </row>
    <row r="32" spans="1:53" x14ac:dyDescent="0.35">
      <c r="A32" s="13" t="s">
        <v>25</v>
      </c>
      <c r="B32" s="6" t="s">
        <v>1</v>
      </c>
      <c r="C32" s="14" t="s">
        <v>310</v>
      </c>
      <c r="D32" s="8">
        <v>3927638.58</v>
      </c>
      <c r="E32" s="8">
        <v>3473611.02</v>
      </c>
      <c r="F32" s="8">
        <v>41753.160000000003</v>
      </c>
      <c r="G32" s="8">
        <v>1269.69</v>
      </c>
      <c r="H32" s="8">
        <v>13657.07</v>
      </c>
      <c r="I32" s="8">
        <v>318864.44</v>
      </c>
      <c r="J32" s="8">
        <v>809891.92</v>
      </c>
      <c r="K32" s="9">
        <v>8586685.8800000008</v>
      </c>
      <c r="L32" s="8">
        <v>79627347.099999994</v>
      </c>
      <c r="M32" s="8">
        <v>1239831.44</v>
      </c>
      <c r="N32" s="8">
        <v>1617816.04</v>
      </c>
      <c r="O32" s="10">
        <v>82484994.579999998</v>
      </c>
      <c r="P32" s="8">
        <v>0</v>
      </c>
      <c r="Q32" s="8">
        <v>0</v>
      </c>
      <c r="R32" s="11">
        <v>82484994.579999998</v>
      </c>
      <c r="S32" s="12">
        <v>91071680.459999993</v>
      </c>
      <c r="T32" s="49"/>
      <c r="U32" s="25">
        <v>2116659.12</v>
      </c>
      <c r="V32" s="25">
        <v>1998906.48</v>
      </c>
      <c r="W32" s="25">
        <v>27364.560000000001</v>
      </c>
      <c r="X32" s="25">
        <v>691.6</v>
      </c>
      <c r="Y32" s="25">
        <v>8488.7999999999993</v>
      </c>
      <c r="Z32" s="25">
        <v>225795.36</v>
      </c>
      <c r="AA32" s="25">
        <v>575314.16</v>
      </c>
      <c r="AB32" s="26">
        <v>4953220.08</v>
      </c>
      <c r="AC32" s="25">
        <v>44680997.600000001</v>
      </c>
      <c r="AD32" s="25">
        <v>695702</v>
      </c>
      <c r="AE32" s="25">
        <v>907797.12</v>
      </c>
      <c r="AF32" s="10">
        <v>46284496.719999999</v>
      </c>
      <c r="AG32" s="25">
        <v>0</v>
      </c>
      <c r="AH32" s="25">
        <v>0</v>
      </c>
      <c r="AI32" s="11">
        <v>46284496.719999999</v>
      </c>
      <c r="AJ32" s="12">
        <v>51237716.799999997</v>
      </c>
      <c r="AK32" s="49"/>
      <c r="AL32" s="8">
        <v>452744.87</v>
      </c>
      <c r="AM32" s="8">
        <v>368676.14</v>
      </c>
      <c r="AN32" s="8">
        <v>3597.15</v>
      </c>
      <c r="AO32" s="8">
        <v>144.52000000000001</v>
      </c>
      <c r="AP32" s="8">
        <v>1292.07</v>
      </c>
      <c r="AQ32" s="8">
        <v>23267.27</v>
      </c>
      <c r="AR32" s="8">
        <v>58644.44</v>
      </c>
      <c r="AS32" s="9">
        <f t="shared" si="0"/>
        <v>908366.46</v>
      </c>
      <c r="AT32" s="8">
        <v>8736587.370000001</v>
      </c>
      <c r="AU32" s="8">
        <v>136032.35999999999</v>
      </c>
      <c r="AV32" s="8">
        <v>177504.73</v>
      </c>
      <c r="AW32" s="10">
        <f t="shared" si="1"/>
        <v>9050124.4600000009</v>
      </c>
      <c r="AX32" s="8">
        <v>0</v>
      </c>
      <c r="AY32" s="8">
        <v>0</v>
      </c>
      <c r="AZ32" s="11">
        <f t="shared" si="2"/>
        <v>9050124.4600000009</v>
      </c>
      <c r="BA32" s="52">
        <f t="shared" si="3"/>
        <v>9958490.9200000018</v>
      </c>
    </row>
    <row r="33" spans="1:53" x14ac:dyDescent="0.35">
      <c r="A33" s="13" t="s">
        <v>7</v>
      </c>
      <c r="B33" s="6" t="s">
        <v>8</v>
      </c>
      <c r="C33" s="14" t="s">
        <v>311</v>
      </c>
      <c r="D33" s="8">
        <v>3442312.42</v>
      </c>
      <c r="E33" s="8">
        <v>3232956.75</v>
      </c>
      <c r="F33" s="8">
        <v>27363.86</v>
      </c>
      <c r="G33" s="8">
        <v>1158.99</v>
      </c>
      <c r="H33" s="8">
        <v>10051.969999999999</v>
      </c>
      <c r="I33" s="8">
        <v>269520.2</v>
      </c>
      <c r="J33" s="8">
        <v>312909.15999999997</v>
      </c>
      <c r="K33" s="9">
        <v>7296273.3499999996</v>
      </c>
      <c r="L33" s="8">
        <v>20604828.579999998</v>
      </c>
      <c r="M33" s="8">
        <v>378314.21</v>
      </c>
      <c r="N33" s="8">
        <v>22268.32</v>
      </c>
      <c r="O33" s="10">
        <v>21005411.109999999</v>
      </c>
      <c r="P33" s="19">
        <v>0</v>
      </c>
      <c r="Q33" s="8">
        <v>0</v>
      </c>
      <c r="R33" s="11">
        <v>21005411.109999999</v>
      </c>
      <c r="S33" s="12">
        <v>28301684.460000001</v>
      </c>
      <c r="T33" s="49"/>
      <c r="U33" s="25">
        <v>1379624.08</v>
      </c>
      <c r="V33" s="25">
        <v>1991085.28</v>
      </c>
      <c r="W33" s="25">
        <v>22732.080000000002</v>
      </c>
      <c r="X33" s="25">
        <v>723.2</v>
      </c>
      <c r="Y33" s="25">
        <v>6647.12</v>
      </c>
      <c r="Z33" s="25">
        <v>172257.28</v>
      </c>
      <c r="AA33" s="25">
        <v>193632.32</v>
      </c>
      <c r="AB33" s="26">
        <v>3766701.3600000003</v>
      </c>
      <c r="AC33" s="25">
        <v>11561910.960000001</v>
      </c>
      <c r="AD33" s="25">
        <v>212282.08</v>
      </c>
      <c r="AE33" s="25">
        <v>12495.28</v>
      </c>
      <c r="AF33" s="10">
        <v>11786688.32</v>
      </c>
      <c r="AG33" s="25">
        <v>0</v>
      </c>
      <c r="AH33" s="25">
        <v>0</v>
      </c>
      <c r="AI33" s="11">
        <v>11786688.32</v>
      </c>
      <c r="AJ33" s="12">
        <v>15553389.68</v>
      </c>
      <c r="AK33" s="49"/>
      <c r="AL33" s="8">
        <v>515672.09</v>
      </c>
      <c r="AM33" s="8">
        <v>310467.87</v>
      </c>
      <c r="AN33" s="8">
        <v>1157.95</v>
      </c>
      <c r="AO33" s="8">
        <v>108.95</v>
      </c>
      <c r="AP33" s="8">
        <v>851.21</v>
      </c>
      <c r="AQ33" s="8">
        <v>24315.73</v>
      </c>
      <c r="AR33" s="8">
        <v>29819.21</v>
      </c>
      <c r="AS33" s="9">
        <f t="shared" si="0"/>
        <v>882393.00999999978</v>
      </c>
      <c r="AT33" s="8">
        <v>2260729.4000000004</v>
      </c>
      <c r="AU33" s="8">
        <v>41508.03</v>
      </c>
      <c r="AV33" s="8">
        <v>2443.2600000000002</v>
      </c>
      <c r="AW33" s="10">
        <f t="shared" si="1"/>
        <v>2304680.69</v>
      </c>
      <c r="AX33" s="8">
        <v>0</v>
      </c>
      <c r="AY33" s="8">
        <v>0</v>
      </c>
      <c r="AZ33" s="11">
        <f t="shared" si="2"/>
        <v>2304680.69</v>
      </c>
      <c r="BA33" s="52">
        <f t="shared" si="3"/>
        <v>3187073.6999999997</v>
      </c>
    </row>
    <row r="34" spans="1:53" x14ac:dyDescent="0.35">
      <c r="A34" s="13" t="s">
        <v>26</v>
      </c>
      <c r="B34" s="6" t="s">
        <v>1</v>
      </c>
      <c r="C34" s="14" t="s">
        <v>312</v>
      </c>
      <c r="D34" s="8">
        <v>6535364.71</v>
      </c>
      <c r="E34" s="8">
        <v>8232309.25</v>
      </c>
      <c r="F34" s="8">
        <v>110905.76</v>
      </c>
      <c r="G34" s="8">
        <v>2853.86</v>
      </c>
      <c r="H34" s="8">
        <v>37553.35</v>
      </c>
      <c r="I34" s="8">
        <v>594803.39</v>
      </c>
      <c r="J34" s="8">
        <v>1335232.33</v>
      </c>
      <c r="K34" s="9">
        <v>16849022.649999999</v>
      </c>
      <c r="L34" s="8">
        <v>149247848.74000001</v>
      </c>
      <c r="M34" s="8">
        <v>3109337.78</v>
      </c>
      <c r="N34" s="8">
        <v>163423.17000000001</v>
      </c>
      <c r="O34" s="10">
        <v>152520609.69</v>
      </c>
      <c r="P34" s="8">
        <v>0</v>
      </c>
      <c r="Q34" s="8">
        <v>0</v>
      </c>
      <c r="R34" s="11">
        <v>152520609.69</v>
      </c>
      <c r="S34" s="12">
        <v>169369632.34</v>
      </c>
      <c r="T34" s="49"/>
      <c r="U34" s="25">
        <v>3454493.92</v>
      </c>
      <c r="V34" s="25">
        <v>4774043.92</v>
      </c>
      <c r="W34" s="25">
        <v>68835.199999999997</v>
      </c>
      <c r="X34" s="25">
        <v>1672.24</v>
      </c>
      <c r="Y34" s="25">
        <v>23320</v>
      </c>
      <c r="Z34" s="25">
        <v>464670.56</v>
      </c>
      <c r="AA34" s="25">
        <v>987117.76</v>
      </c>
      <c r="AB34" s="26">
        <v>9774153.5999999996</v>
      </c>
      <c r="AC34" s="25">
        <v>83746891.200000003</v>
      </c>
      <c r="AD34" s="25">
        <v>1744731.2</v>
      </c>
      <c r="AE34" s="25">
        <v>91700.88</v>
      </c>
      <c r="AF34" s="10">
        <v>85583323.280000001</v>
      </c>
      <c r="AG34" s="25">
        <v>0</v>
      </c>
      <c r="AH34" s="25">
        <v>0</v>
      </c>
      <c r="AI34" s="11">
        <v>85583323.280000001</v>
      </c>
      <c r="AJ34" s="12">
        <v>95357476.879999995</v>
      </c>
      <c r="AK34" s="49"/>
      <c r="AL34" s="8">
        <v>770217.7</v>
      </c>
      <c r="AM34" s="8">
        <v>864566.33</v>
      </c>
      <c r="AN34" s="8">
        <v>10517.64</v>
      </c>
      <c r="AO34" s="8">
        <v>295.41000000000003</v>
      </c>
      <c r="AP34" s="8">
        <v>3558.34</v>
      </c>
      <c r="AQ34" s="8">
        <v>32533.21</v>
      </c>
      <c r="AR34" s="8">
        <v>87028.64</v>
      </c>
      <c r="AS34" s="9">
        <f t="shared" si="0"/>
        <v>1768717.2699999996</v>
      </c>
      <c r="AT34" s="8">
        <v>16375239.380000001</v>
      </c>
      <c r="AU34" s="8">
        <v>341151.65</v>
      </c>
      <c r="AV34" s="8">
        <v>17930.57</v>
      </c>
      <c r="AW34" s="10">
        <f t="shared" si="1"/>
        <v>16734321.600000001</v>
      </c>
      <c r="AX34" s="8">
        <v>0</v>
      </c>
      <c r="AY34" s="8">
        <v>0</v>
      </c>
      <c r="AZ34" s="11">
        <f t="shared" si="2"/>
        <v>16734321.600000001</v>
      </c>
      <c r="BA34" s="52">
        <f t="shared" si="3"/>
        <v>18503038.870000001</v>
      </c>
    </row>
    <row r="35" spans="1:53" x14ac:dyDescent="0.35">
      <c r="A35" s="13" t="s">
        <v>35</v>
      </c>
      <c r="B35" s="6" t="s">
        <v>10</v>
      </c>
      <c r="C35" s="16" t="s">
        <v>313</v>
      </c>
      <c r="D35" s="8">
        <v>2109060.08</v>
      </c>
      <c r="E35" s="8">
        <v>0</v>
      </c>
      <c r="F35" s="8">
        <v>22505.14</v>
      </c>
      <c r="G35" s="8">
        <v>703.62</v>
      </c>
      <c r="H35" s="8">
        <v>8393.5400000000009</v>
      </c>
      <c r="I35" s="8">
        <v>0</v>
      </c>
      <c r="J35" s="8">
        <v>0</v>
      </c>
      <c r="K35" s="9">
        <v>2140662.38</v>
      </c>
      <c r="L35" s="8">
        <v>30610247.079999998</v>
      </c>
      <c r="M35" s="8">
        <v>0</v>
      </c>
      <c r="N35" s="8">
        <v>617194.29</v>
      </c>
      <c r="O35" s="10">
        <v>31227441.370000001</v>
      </c>
      <c r="P35" s="8">
        <v>5780518.96</v>
      </c>
      <c r="Q35" s="8">
        <v>0</v>
      </c>
      <c r="R35" s="11">
        <v>37007960.329999998</v>
      </c>
      <c r="S35" s="12">
        <v>39148622.710000001</v>
      </c>
      <c r="T35" s="49"/>
      <c r="U35" s="25">
        <v>932015.12</v>
      </c>
      <c r="V35" s="25">
        <v>0</v>
      </c>
      <c r="W35" s="25">
        <v>14152.24</v>
      </c>
      <c r="X35" s="25">
        <v>362</v>
      </c>
      <c r="Y35" s="25">
        <v>5224.16</v>
      </c>
      <c r="Z35" s="25">
        <v>0</v>
      </c>
      <c r="AA35" s="25">
        <v>0</v>
      </c>
      <c r="AB35" s="26">
        <v>951753.52</v>
      </c>
      <c r="AC35" s="25">
        <v>17176214.32</v>
      </c>
      <c r="AD35" s="25">
        <v>0</v>
      </c>
      <c r="AE35" s="25">
        <v>346323.20000000001</v>
      </c>
      <c r="AF35" s="10">
        <v>17522537.52</v>
      </c>
      <c r="AG35" s="25">
        <v>3243601.12</v>
      </c>
      <c r="AH35" s="25">
        <v>0</v>
      </c>
      <c r="AI35" s="11">
        <v>20766138.640000001</v>
      </c>
      <c r="AJ35" s="12">
        <v>21717892.16</v>
      </c>
      <c r="AK35" s="49"/>
      <c r="AL35" s="8">
        <v>294261.24</v>
      </c>
      <c r="AM35" s="8">
        <v>0</v>
      </c>
      <c r="AN35" s="8">
        <v>2088.23</v>
      </c>
      <c r="AO35" s="8">
        <v>85.41</v>
      </c>
      <c r="AP35" s="8">
        <v>792.35</v>
      </c>
      <c r="AQ35" s="8">
        <v>0</v>
      </c>
      <c r="AR35" s="8">
        <v>0</v>
      </c>
      <c r="AS35" s="9">
        <f t="shared" si="0"/>
        <v>297227.22999999992</v>
      </c>
      <c r="AT35" s="8">
        <v>3358508.19</v>
      </c>
      <c r="AU35" s="8">
        <v>0</v>
      </c>
      <c r="AV35" s="8">
        <v>67717.77</v>
      </c>
      <c r="AW35" s="10">
        <f t="shared" si="1"/>
        <v>3426225.96</v>
      </c>
      <c r="AX35" s="8">
        <v>634229.46</v>
      </c>
      <c r="AY35" s="8">
        <v>0</v>
      </c>
      <c r="AZ35" s="11">
        <f t="shared" si="2"/>
        <v>4060455.42</v>
      </c>
      <c r="BA35" s="52">
        <f t="shared" si="3"/>
        <v>4357682.6499999994</v>
      </c>
    </row>
    <row r="36" spans="1:53" x14ac:dyDescent="0.35">
      <c r="A36" s="13" t="s">
        <v>27</v>
      </c>
      <c r="B36" s="6" t="s">
        <v>1</v>
      </c>
      <c r="C36" s="15" t="s">
        <v>314</v>
      </c>
      <c r="D36" s="8">
        <v>7393728.3300000001</v>
      </c>
      <c r="E36" s="8">
        <v>6702566.9000000004</v>
      </c>
      <c r="F36" s="8">
        <v>94779.39</v>
      </c>
      <c r="G36" s="8">
        <v>2690.78</v>
      </c>
      <c r="H36" s="8">
        <v>27669.56</v>
      </c>
      <c r="I36" s="8">
        <v>490658.45</v>
      </c>
      <c r="J36" s="8">
        <v>1333679.1299999999</v>
      </c>
      <c r="K36" s="9">
        <v>16045772.539999999</v>
      </c>
      <c r="L36" s="8">
        <v>130556940.81</v>
      </c>
      <c r="M36" s="8">
        <v>4696756.79</v>
      </c>
      <c r="N36" s="8">
        <v>238044.77</v>
      </c>
      <c r="O36" s="10">
        <v>135491742.37</v>
      </c>
      <c r="P36" s="8">
        <v>42746470.219999999</v>
      </c>
      <c r="Q36" s="8">
        <v>0</v>
      </c>
      <c r="R36" s="11">
        <v>178238212.59</v>
      </c>
      <c r="S36" s="12">
        <v>194283985.13</v>
      </c>
      <c r="T36" s="49"/>
      <c r="U36" s="25">
        <v>3950497.6</v>
      </c>
      <c r="V36" s="25">
        <v>3918117.84</v>
      </c>
      <c r="W36" s="25">
        <v>61994.400000000001</v>
      </c>
      <c r="X36" s="25">
        <v>1518</v>
      </c>
      <c r="Y36" s="25">
        <v>18607.52</v>
      </c>
      <c r="Z36" s="25">
        <v>372011.36</v>
      </c>
      <c r="AA36" s="25">
        <v>889077.6</v>
      </c>
      <c r="AB36" s="26">
        <v>9211824.3200000003</v>
      </c>
      <c r="AC36" s="25">
        <v>73258931.439999998</v>
      </c>
      <c r="AD36" s="25">
        <v>2635473.6800000002</v>
      </c>
      <c r="AE36" s="25">
        <v>133572.88</v>
      </c>
      <c r="AF36" s="10">
        <v>76027978</v>
      </c>
      <c r="AG36" s="25">
        <v>23986168.16</v>
      </c>
      <c r="AH36" s="25">
        <v>0</v>
      </c>
      <c r="AI36" s="11">
        <v>100014146.16</v>
      </c>
      <c r="AJ36" s="12">
        <v>109225970.47999999</v>
      </c>
      <c r="AK36" s="49"/>
      <c r="AL36" s="8">
        <v>860807.68000000005</v>
      </c>
      <c r="AM36" s="8">
        <v>696112.27</v>
      </c>
      <c r="AN36" s="8">
        <v>8196.25</v>
      </c>
      <c r="AO36" s="8">
        <v>293.2</v>
      </c>
      <c r="AP36" s="8">
        <v>2265.5100000000002</v>
      </c>
      <c r="AQ36" s="8">
        <v>29661.77</v>
      </c>
      <c r="AR36" s="8">
        <v>111150.38</v>
      </c>
      <c r="AS36" s="9">
        <f t="shared" si="0"/>
        <v>1708487.06</v>
      </c>
      <c r="AT36" s="8">
        <v>14324502.33</v>
      </c>
      <c r="AU36" s="8">
        <v>515320.78</v>
      </c>
      <c r="AV36" s="8">
        <v>26117.97</v>
      </c>
      <c r="AW36" s="10">
        <f t="shared" si="1"/>
        <v>14865941.08</v>
      </c>
      <c r="AX36" s="8">
        <v>4690075.5199999996</v>
      </c>
      <c r="AY36" s="8">
        <v>0</v>
      </c>
      <c r="AZ36" s="11">
        <f t="shared" si="2"/>
        <v>19556016.600000001</v>
      </c>
      <c r="BA36" s="52">
        <f t="shared" si="3"/>
        <v>21264503.66</v>
      </c>
    </row>
    <row r="37" spans="1:53" x14ac:dyDescent="0.35">
      <c r="A37" s="13" t="s">
        <v>28</v>
      </c>
      <c r="B37" s="6" t="s">
        <v>1</v>
      </c>
      <c r="C37" s="14" t="s">
        <v>315</v>
      </c>
      <c r="D37" s="8">
        <v>7777570.4500000002</v>
      </c>
      <c r="E37" s="8">
        <v>7444834.6200000001</v>
      </c>
      <c r="F37" s="8">
        <v>81948.52</v>
      </c>
      <c r="G37" s="8">
        <v>3044.94</v>
      </c>
      <c r="H37" s="8">
        <v>24814.05</v>
      </c>
      <c r="I37" s="8">
        <v>692535</v>
      </c>
      <c r="J37" s="8">
        <v>1265970.28</v>
      </c>
      <c r="K37" s="9">
        <v>17290717.859999999</v>
      </c>
      <c r="L37" s="8">
        <v>98468219.959999993</v>
      </c>
      <c r="M37" s="8">
        <v>2161883.33</v>
      </c>
      <c r="N37" s="8">
        <v>114656</v>
      </c>
      <c r="O37" s="10">
        <v>100744759.29000001</v>
      </c>
      <c r="P37" s="19">
        <v>27167683.02</v>
      </c>
      <c r="Q37" s="8">
        <v>0</v>
      </c>
      <c r="R37" s="11">
        <v>127912442.31</v>
      </c>
      <c r="S37" s="12">
        <v>145203160.17000002</v>
      </c>
      <c r="T37" s="49"/>
      <c r="U37" s="25">
        <v>4210332</v>
      </c>
      <c r="V37" s="25">
        <v>4198687.92</v>
      </c>
      <c r="W37" s="25">
        <v>55795.519999999997</v>
      </c>
      <c r="X37" s="25">
        <v>1736.64</v>
      </c>
      <c r="Y37" s="25">
        <v>16667.599999999999</v>
      </c>
      <c r="Z37" s="25">
        <v>456495.35999999999</v>
      </c>
      <c r="AA37" s="25">
        <v>911303.76</v>
      </c>
      <c r="AB37" s="26">
        <v>9851018.7999999989</v>
      </c>
      <c r="AC37" s="25">
        <v>55253106.640000001</v>
      </c>
      <c r="AD37" s="25">
        <v>1213089.6000000001</v>
      </c>
      <c r="AE37" s="25">
        <v>64336.4</v>
      </c>
      <c r="AF37" s="10">
        <v>56530532.640000001</v>
      </c>
      <c r="AG37" s="25">
        <v>15244501.119999999</v>
      </c>
      <c r="AH37" s="25">
        <v>0</v>
      </c>
      <c r="AI37" s="11">
        <v>71775033.760000005</v>
      </c>
      <c r="AJ37" s="12">
        <v>81626052.560000002</v>
      </c>
      <c r="AK37" s="49"/>
      <c r="AL37" s="8">
        <v>891809.61</v>
      </c>
      <c r="AM37" s="8">
        <v>811536.68</v>
      </c>
      <c r="AN37" s="8">
        <v>6538.25</v>
      </c>
      <c r="AO37" s="8">
        <v>327.08</v>
      </c>
      <c r="AP37" s="8">
        <v>2036.61</v>
      </c>
      <c r="AQ37" s="8">
        <v>59009.91</v>
      </c>
      <c r="AR37" s="8">
        <v>88666.63</v>
      </c>
      <c r="AS37" s="9">
        <f t="shared" si="0"/>
        <v>1859924.77</v>
      </c>
      <c r="AT37" s="8">
        <v>10803778.32</v>
      </c>
      <c r="AU37" s="8">
        <v>237198.43</v>
      </c>
      <c r="AV37" s="8">
        <v>12579.9</v>
      </c>
      <c r="AW37" s="10">
        <f t="shared" si="1"/>
        <v>11053556.65</v>
      </c>
      <c r="AX37" s="8">
        <v>2980795.48</v>
      </c>
      <c r="AY37" s="8">
        <v>0</v>
      </c>
      <c r="AZ37" s="11">
        <f t="shared" si="2"/>
        <v>14034352.130000001</v>
      </c>
      <c r="BA37" s="52">
        <f t="shared" si="3"/>
        <v>15894276.9</v>
      </c>
    </row>
    <row r="38" spans="1:53" x14ac:dyDescent="0.35">
      <c r="A38" s="13" t="s">
        <v>29</v>
      </c>
      <c r="B38" s="6" t="s">
        <v>1</v>
      </c>
      <c r="C38" s="16" t="s">
        <v>316</v>
      </c>
      <c r="D38" s="8">
        <v>4662777.53</v>
      </c>
      <c r="E38" s="8">
        <v>4573052.07</v>
      </c>
      <c r="F38" s="8">
        <v>51399.21</v>
      </c>
      <c r="G38" s="8">
        <v>2201.75</v>
      </c>
      <c r="H38" s="8">
        <v>18433.13</v>
      </c>
      <c r="I38" s="8">
        <v>319238.61</v>
      </c>
      <c r="J38" s="8">
        <v>861034.13</v>
      </c>
      <c r="K38" s="9">
        <v>10488136.43</v>
      </c>
      <c r="L38" s="8">
        <v>97863365.340000004</v>
      </c>
      <c r="M38" s="8">
        <v>2389481.67</v>
      </c>
      <c r="N38" s="8">
        <v>126370.07</v>
      </c>
      <c r="O38" s="10">
        <v>100379217.08</v>
      </c>
      <c r="P38" s="8">
        <v>11699603.390000001</v>
      </c>
      <c r="Q38" s="8">
        <v>0</v>
      </c>
      <c r="R38" s="11">
        <v>112078820.47</v>
      </c>
      <c r="S38" s="12">
        <v>122566956.90000001</v>
      </c>
      <c r="T38" s="49"/>
      <c r="U38" s="25">
        <v>2416940.7999999998</v>
      </c>
      <c r="V38" s="25">
        <v>2659362.56</v>
      </c>
      <c r="W38" s="25">
        <v>39008.400000000001</v>
      </c>
      <c r="X38" s="25">
        <v>1323.52</v>
      </c>
      <c r="Y38" s="25">
        <v>12368.72</v>
      </c>
      <c r="Z38" s="25">
        <v>243888.72</v>
      </c>
      <c r="AA38" s="25">
        <v>659836</v>
      </c>
      <c r="AB38" s="26">
        <v>6032728.7199999988</v>
      </c>
      <c r="AC38" s="25">
        <v>54913706.799999997</v>
      </c>
      <c r="AD38" s="25">
        <v>1340800.96</v>
      </c>
      <c r="AE38" s="25">
        <v>70909.440000000002</v>
      </c>
      <c r="AF38" s="10">
        <v>56325417.199999996</v>
      </c>
      <c r="AG38" s="25">
        <v>6564955.04</v>
      </c>
      <c r="AH38" s="25">
        <v>0</v>
      </c>
      <c r="AI38" s="11">
        <v>62890372.239999995</v>
      </c>
      <c r="AJ38" s="12">
        <v>68923100.959999993</v>
      </c>
      <c r="AK38" s="49"/>
      <c r="AL38" s="8">
        <v>561459.18000000005</v>
      </c>
      <c r="AM38" s="8">
        <v>478422.38</v>
      </c>
      <c r="AN38" s="8">
        <v>3097.7</v>
      </c>
      <c r="AO38" s="8">
        <v>219.56</v>
      </c>
      <c r="AP38" s="8">
        <v>1516.1</v>
      </c>
      <c r="AQ38" s="8">
        <v>18837.47</v>
      </c>
      <c r="AR38" s="8">
        <v>50299.53</v>
      </c>
      <c r="AS38" s="9">
        <f t="shared" si="0"/>
        <v>1113851.9200000002</v>
      </c>
      <c r="AT38" s="8">
        <v>10737414.620000001</v>
      </c>
      <c r="AU38" s="8">
        <v>262170.18</v>
      </c>
      <c r="AV38" s="8">
        <v>13865.16</v>
      </c>
      <c r="AW38" s="10">
        <f t="shared" si="1"/>
        <v>11013449.960000001</v>
      </c>
      <c r="AX38" s="8">
        <v>1283662.0900000001</v>
      </c>
      <c r="AY38" s="8">
        <v>0</v>
      </c>
      <c r="AZ38" s="11">
        <f t="shared" si="2"/>
        <v>12297112.050000001</v>
      </c>
      <c r="BA38" s="52">
        <f t="shared" si="3"/>
        <v>13410963.970000001</v>
      </c>
    </row>
    <row r="39" spans="1:53" x14ac:dyDescent="0.35">
      <c r="A39" s="13" t="s">
        <v>30</v>
      </c>
      <c r="B39" s="6" t="s">
        <v>1</v>
      </c>
      <c r="C39" s="14" t="s">
        <v>317</v>
      </c>
      <c r="D39" s="8">
        <v>25305317.039999999</v>
      </c>
      <c r="E39" s="8">
        <v>23248526.969999999</v>
      </c>
      <c r="F39" s="8">
        <v>313204.40000000002</v>
      </c>
      <c r="G39" s="8">
        <v>8059.47</v>
      </c>
      <c r="H39" s="8">
        <v>106052.89</v>
      </c>
      <c r="I39" s="8">
        <v>1894704.43</v>
      </c>
      <c r="J39" s="8">
        <v>2854275.55</v>
      </c>
      <c r="K39" s="9">
        <v>53730140.75</v>
      </c>
      <c r="L39" s="8">
        <v>220570594.36000001</v>
      </c>
      <c r="M39" s="8">
        <v>5175022.1900000004</v>
      </c>
      <c r="N39" s="8">
        <v>2916458.31</v>
      </c>
      <c r="O39" s="10">
        <v>228662074.86000001</v>
      </c>
      <c r="P39" s="19">
        <v>0</v>
      </c>
      <c r="Q39" s="8">
        <v>0</v>
      </c>
      <c r="R39" s="11">
        <v>228662074.86000001</v>
      </c>
      <c r="S39" s="12">
        <v>282392215.61000001</v>
      </c>
      <c r="T39" s="49"/>
      <c r="U39" s="25">
        <v>12186520.560000001</v>
      </c>
      <c r="V39" s="25">
        <v>13145162.16</v>
      </c>
      <c r="W39" s="25">
        <v>189535.2</v>
      </c>
      <c r="X39" s="25">
        <v>4604.32</v>
      </c>
      <c r="Y39" s="25">
        <v>64210.879999999997</v>
      </c>
      <c r="Z39" s="25">
        <v>1315396.8799999999</v>
      </c>
      <c r="AA39" s="25">
        <v>1815704.16</v>
      </c>
      <c r="AB39" s="26">
        <v>28721134.159999996</v>
      </c>
      <c r="AC39" s="25">
        <v>123767958.64</v>
      </c>
      <c r="AD39" s="25">
        <v>2903840.96</v>
      </c>
      <c r="AE39" s="25">
        <v>1636497.84</v>
      </c>
      <c r="AF39" s="10">
        <v>128308297.44</v>
      </c>
      <c r="AG39" s="25">
        <v>0</v>
      </c>
      <c r="AH39" s="25">
        <v>0</v>
      </c>
      <c r="AI39" s="11">
        <v>128308297.44</v>
      </c>
      <c r="AJ39" s="12">
        <v>157029431.59999999</v>
      </c>
      <c r="AK39" s="49"/>
      <c r="AL39" s="8">
        <v>3279699.12</v>
      </c>
      <c r="AM39" s="8">
        <v>2525841.2000000002</v>
      </c>
      <c r="AN39" s="8">
        <v>30917.3</v>
      </c>
      <c r="AO39" s="8">
        <v>863.79</v>
      </c>
      <c r="AP39" s="8">
        <v>10460.5</v>
      </c>
      <c r="AQ39" s="8">
        <v>144826.89000000001</v>
      </c>
      <c r="AR39" s="8">
        <v>259642.85</v>
      </c>
      <c r="AS39" s="9">
        <f t="shared" si="0"/>
        <v>6252251.6499999994</v>
      </c>
      <c r="AT39" s="8">
        <v>24200658.919999998</v>
      </c>
      <c r="AU39" s="8">
        <v>567795.31000000006</v>
      </c>
      <c r="AV39" s="8">
        <v>319990.12</v>
      </c>
      <c r="AW39" s="10">
        <f t="shared" si="1"/>
        <v>25088444.349999998</v>
      </c>
      <c r="AX39" s="8">
        <v>0</v>
      </c>
      <c r="AY39" s="8">
        <v>0</v>
      </c>
      <c r="AZ39" s="11">
        <f t="shared" si="2"/>
        <v>25088444.349999998</v>
      </c>
      <c r="BA39" s="52">
        <f t="shared" si="3"/>
        <v>31340695.999999996</v>
      </c>
    </row>
    <row r="40" spans="1:53" x14ac:dyDescent="0.35">
      <c r="A40" s="13" t="s">
        <v>7</v>
      </c>
      <c r="B40" s="6" t="s">
        <v>9</v>
      </c>
      <c r="C40" s="14" t="s">
        <v>318</v>
      </c>
      <c r="D40" s="8">
        <v>21032290.77</v>
      </c>
      <c r="E40" s="8">
        <v>19051919.27</v>
      </c>
      <c r="F40" s="8">
        <v>161256.1</v>
      </c>
      <c r="G40" s="8">
        <v>6829.98</v>
      </c>
      <c r="H40" s="8">
        <v>59236.56</v>
      </c>
      <c r="I40" s="8">
        <v>1267932.72</v>
      </c>
      <c r="J40" s="8">
        <v>1855727.2</v>
      </c>
      <c r="K40" s="9">
        <v>43435192.600000001</v>
      </c>
      <c r="L40" s="8">
        <v>106245899.31999999</v>
      </c>
      <c r="M40" s="8">
        <v>4905608.21</v>
      </c>
      <c r="N40" s="8">
        <v>257408.09</v>
      </c>
      <c r="O40" s="10">
        <v>111408915.62</v>
      </c>
      <c r="P40" s="8">
        <v>0</v>
      </c>
      <c r="Q40" s="8">
        <v>0</v>
      </c>
      <c r="R40" s="11">
        <v>111408915.62</v>
      </c>
      <c r="S40" s="12">
        <v>154844108.22</v>
      </c>
      <c r="T40" s="49"/>
      <c r="U40" s="25">
        <v>9338448.8000000007</v>
      </c>
      <c r="V40" s="25">
        <v>11808410.08</v>
      </c>
      <c r="W40" s="25">
        <v>134815.92000000001</v>
      </c>
      <c r="X40" s="25">
        <v>4289.12</v>
      </c>
      <c r="Y40" s="25">
        <v>39421.68</v>
      </c>
      <c r="Z40" s="25">
        <v>826257.92000000004</v>
      </c>
      <c r="AA40" s="25">
        <v>1163335.76</v>
      </c>
      <c r="AB40" s="26">
        <v>23314979.280000009</v>
      </c>
      <c r="AC40" s="25">
        <v>59617367.039999999</v>
      </c>
      <c r="AD40" s="25">
        <v>2752665.76</v>
      </c>
      <c r="AE40" s="25">
        <v>144438.16</v>
      </c>
      <c r="AF40" s="10">
        <v>62514470.959999993</v>
      </c>
      <c r="AG40" s="25">
        <v>0</v>
      </c>
      <c r="AH40" s="25">
        <v>0</v>
      </c>
      <c r="AI40" s="11">
        <v>62514470.959999993</v>
      </c>
      <c r="AJ40" s="12">
        <v>85829450.24000001</v>
      </c>
      <c r="AK40" s="49"/>
      <c r="AL40" s="8">
        <v>2923460.49</v>
      </c>
      <c r="AM40" s="8">
        <v>1810877.3</v>
      </c>
      <c r="AN40" s="8">
        <v>6610.05</v>
      </c>
      <c r="AO40" s="8">
        <v>635.22</v>
      </c>
      <c r="AP40" s="8">
        <v>4953.72</v>
      </c>
      <c r="AQ40" s="8">
        <v>110418.7</v>
      </c>
      <c r="AR40" s="8">
        <v>173097.86</v>
      </c>
      <c r="AS40" s="9">
        <f t="shared" si="0"/>
        <v>5030053.34</v>
      </c>
      <c r="AT40" s="8">
        <v>11657133.07</v>
      </c>
      <c r="AU40" s="8">
        <v>538235.61</v>
      </c>
      <c r="AV40" s="8">
        <v>28242.48</v>
      </c>
      <c r="AW40" s="10">
        <f t="shared" si="1"/>
        <v>12223611.16</v>
      </c>
      <c r="AX40" s="8">
        <v>0</v>
      </c>
      <c r="AY40" s="8">
        <v>0</v>
      </c>
      <c r="AZ40" s="11">
        <f t="shared" si="2"/>
        <v>12223611.16</v>
      </c>
      <c r="BA40" s="52">
        <f t="shared" si="3"/>
        <v>17253664.5</v>
      </c>
    </row>
    <row r="41" spans="1:53" x14ac:dyDescent="0.35">
      <c r="A41" s="13" t="s">
        <v>319</v>
      </c>
      <c r="B41" s="6" t="s">
        <v>1</v>
      </c>
      <c r="C41" s="14" t="s">
        <v>320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9">
        <v>0</v>
      </c>
      <c r="L41" s="8">
        <v>0</v>
      </c>
      <c r="M41" s="8">
        <v>0</v>
      </c>
      <c r="N41" s="8">
        <v>0</v>
      </c>
      <c r="O41" s="10">
        <v>0</v>
      </c>
      <c r="P41" s="8">
        <v>0</v>
      </c>
      <c r="Q41" s="8">
        <v>8431977.6099999994</v>
      </c>
      <c r="R41" s="11">
        <v>8431977.6099999994</v>
      </c>
      <c r="S41" s="12">
        <v>8431977.6099999994</v>
      </c>
      <c r="T41" s="49"/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6">
        <v>0</v>
      </c>
      <c r="AC41" s="25">
        <v>0</v>
      </c>
      <c r="AD41" s="25">
        <v>0</v>
      </c>
      <c r="AE41" s="25">
        <v>0</v>
      </c>
      <c r="AF41" s="10">
        <v>0</v>
      </c>
      <c r="AG41" s="25">
        <v>0</v>
      </c>
      <c r="AH41" s="25">
        <v>4731404.32</v>
      </c>
      <c r="AI41" s="11">
        <v>4731404.32</v>
      </c>
      <c r="AJ41" s="12">
        <v>4731404.32</v>
      </c>
      <c r="AK41" s="49"/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9">
        <f t="shared" si="0"/>
        <v>0</v>
      </c>
      <c r="AT41" s="8">
        <v>0</v>
      </c>
      <c r="AU41" s="8">
        <v>0</v>
      </c>
      <c r="AV41" s="8">
        <v>0</v>
      </c>
      <c r="AW41" s="10">
        <f t="shared" si="1"/>
        <v>0</v>
      </c>
      <c r="AX41" s="8">
        <v>0</v>
      </c>
      <c r="AY41" s="8">
        <v>925143.32</v>
      </c>
      <c r="AZ41" s="11">
        <f t="shared" si="2"/>
        <v>925143.32</v>
      </c>
      <c r="BA41" s="52">
        <f t="shared" si="3"/>
        <v>925143.32</v>
      </c>
    </row>
    <row r="42" spans="1:53" x14ac:dyDescent="0.35">
      <c r="A42" s="13" t="s">
        <v>7</v>
      </c>
      <c r="B42" s="6" t="s">
        <v>10</v>
      </c>
      <c r="C42" s="14" t="s">
        <v>321</v>
      </c>
      <c r="D42" s="8">
        <v>1748003.16</v>
      </c>
      <c r="E42" s="8">
        <v>2014592.71</v>
      </c>
      <c r="F42" s="8">
        <v>17051.580000000002</v>
      </c>
      <c r="G42" s="8">
        <v>722.22</v>
      </c>
      <c r="H42" s="8">
        <v>6263.81</v>
      </c>
      <c r="I42" s="8">
        <v>111073.29</v>
      </c>
      <c r="J42" s="8">
        <v>195739.24</v>
      </c>
      <c r="K42" s="9">
        <v>4093446.01</v>
      </c>
      <c r="L42" s="8">
        <v>18019110.850000001</v>
      </c>
      <c r="M42" s="8">
        <v>639655.54</v>
      </c>
      <c r="N42" s="8">
        <v>34004.51</v>
      </c>
      <c r="O42" s="10">
        <v>18692770.899999999</v>
      </c>
      <c r="P42" s="8">
        <v>0</v>
      </c>
      <c r="Q42" s="8">
        <v>0</v>
      </c>
      <c r="R42" s="11">
        <v>18692770.899999999</v>
      </c>
      <c r="S42" s="12">
        <v>22786216.909999996</v>
      </c>
      <c r="T42" s="49"/>
      <c r="U42" s="25">
        <v>795979.92</v>
      </c>
      <c r="V42" s="25">
        <v>1245535.44</v>
      </c>
      <c r="W42" s="25">
        <v>14220.24</v>
      </c>
      <c r="X42" s="25">
        <v>452.4</v>
      </c>
      <c r="Y42" s="25">
        <v>4158.16</v>
      </c>
      <c r="Z42" s="25">
        <v>71228.160000000003</v>
      </c>
      <c r="AA42" s="25">
        <v>121975.6</v>
      </c>
      <c r="AB42" s="26">
        <v>2253549.92</v>
      </c>
      <c r="AC42" s="25">
        <v>10110996.800000001</v>
      </c>
      <c r="AD42" s="25">
        <v>358927.52</v>
      </c>
      <c r="AE42" s="25">
        <v>19080.8</v>
      </c>
      <c r="AF42" s="10">
        <v>10489005.120000001</v>
      </c>
      <c r="AG42" s="25">
        <v>0</v>
      </c>
      <c r="AH42" s="25">
        <v>0</v>
      </c>
      <c r="AI42" s="11">
        <v>10489005.120000001</v>
      </c>
      <c r="AJ42" s="12">
        <v>12742555.040000001</v>
      </c>
      <c r="AK42" s="49"/>
      <c r="AL42" s="8">
        <v>238005.81</v>
      </c>
      <c r="AM42" s="8">
        <v>192264.32000000001</v>
      </c>
      <c r="AN42" s="8">
        <v>707.84</v>
      </c>
      <c r="AO42" s="8">
        <v>67.459999999999994</v>
      </c>
      <c r="AP42" s="8">
        <v>526.41</v>
      </c>
      <c r="AQ42" s="8">
        <v>9961.2800000000007</v>
      </c>
      <c r="AR42" s="8">
        <v>18440.91</v>
      </c>
      <c r="AS42" s="9">
        <f t="shared" si="0"/>
        <v>459974.03</v>
      </c>
      <c r="AT42" s="8">
        <v>1977028.5</v>
      </c>
      <c r="AU42" s="8">
        <v>70182.009999999995</v>
      </c>
      <c r="AV42" s="8">
        <v>3730.93</v>
      </c>
      <c r="AW42" s="10">
        <f t="shared" si="1"/>
        <v>2050941.44</v>
      </c>
      <c r="AX42" s="8">
        <v>0</v>
      </c>
      <c r="AY42" s="8">
        <v>0</v>
      </c>
      <c r="AZ42" s="11">
        <f t="shared" si="2"/>
        <v>2050941.44</v>
      </c>
      <c r="BA42" s="52">
        <f t="shared" si="3"/>
        <v>2510915.4699999997</v>
      </c>
    </row>
    <row r="43" spans="1:53" x14ac:dyDescent="0.35">
      <c r="A43" s="13" t="s">
        <v>31</v>
      </c>
      <c r="B43" s="6" t="s">
        <v>1</v>
      </c>
      <c r="C43" s="14" t="s">
        <v>322</v>
      </c>
      <c r="D43" s="8">
        <v>20552637.91</v>
      </c>
      <c r="E43" s="8">
        <v>20140091.34</v>
      </c>
      <c r="F43" s="8">
        <v>223077.32</v>
      </c>
      <c r="G43" s="8">
        <v>7348</v>
      </c>
      <c r="H43" s="8">
        <v>96354.14</v>
      </c>
      <c r="I43" s="8">
        <v>1623084.97</v>
      </c>
      <c r="J43" s="8">
        <v>3699126.87</v>
      </c>
      <c r="K43" s="9">
        <v>46341720.549999997</v>
      </c>
      <c r="L43" s="8">
        <v>216695178.31</v>
      </c>
      <c r="M43" s="8">
        <v>3514180.07</v>
      </c>
      <c r="N43" s="8">
        <v>277464.96999999997</v>
      </c>
      <c r="O43" s="10">
        <v>220486823.34999999</v>
      </c>
      <c r="P43" s="19">
        <v>61337813.469999999</v>
      </c>
      <c r="Q43" s="8">
        <v>0</v>
      </c>
      <c r="R43" s="11">
        <v>281824636.81999999</v>
      </c>
      <c r="S43" s="12">
        <v>328166357.37</v>
      </c>
      <c r="T43" s="49"/>
      <c r="U43" s="25">
        <v>11184444.720000001</v>
      </c>
      <c r="V43" s="25">
        <v>11355526.720000001</v>
      </c>
      <c r="W43" s="25">
        <v>156408.56</v>
      </c>
      <c r="X43" s="25">
        <v>4155.28</v>
      </c>
      <c r="Y43" s="25">
        <v>58101.84</v>
      </c>
      <c r="Z43" s="25">
        <v>1225518.32</v>
      </c>
      <c r="AA43" s="25">
        <v>2610695.2000000002</v>
      </c>
      <c r="AB43" s="26">
        <v>26594850.640000001</v>
      </c>
      <c r="AC43" s="25">
        <v>121593360.8</v>
      </c>
      <c r="AD43" s="25">
        <v>1971898.8</v>
      </c>
      <c r="AE43" s="25">
        <v>155692.56</v>
      </c>
      <c r="AF43" s="10">
        <v>123720952.16</v>
      </c>
      <c r="AG43" s="25">
        <v>34418259.520000003</v>
      </c>
      <c r="AH43" s="25">
        <v>0</v>
      </c>
      <c r="AI43" s="11">
        <v>158139211.68000001</v>
      </c>
      <c r="AJ43" s="12">
        <v>184734062.31999999</v>
      </c>
      <c r="AK43" s="49"/>
      <c r="AL43" s="8">
        <v>2342048.2999999998</v>
      </c>
      <c r="AM43" s="8">
        <v>2196141.16</v>
      </c>
      <c r="AN43" s="8">
        <v>16667.189999999999</v>
      </c>
      <c r="AO43" s="8">
        <v>798.18</v>
      </c>
      <c r="AP43" s="8">
        <v>9563.08</v>
      </c>
      <c r="AQ43" s="8">
        <v>99391.66</v>
      </c>
      <c r="AR43" s="8">
        <v>272107.92</v>
      </c>
      <c r="AS43" s="9">
        <f t="shared" si="0"/>
        <v>4936717.49</v>
      </c>
      <c r="AT43" s="8">
        <v>23775454.369999997</v>
      </c>
      <c r="AU43" s="8">
        <v>385570.32</v>
      </c>
      <c r="AV43" s="8">
        <v>30443.1</v>
      </c>
      <c r="AW43" s="10">
        <f t="shared" si="1"/>
        <v>24191467.789999999</v>
      </c>
      <c r="AX43" s="8">
        <v>6729888.4900000002</v>
      </c>
      <c r="AY43" s="8">
        <v>0</v>
      </c>
      <c r="AZ43" s="11">
        <f t="shared" si="2"/>
        <v>30921356.280000001</v>
      </c>
      <c r="BA43" s="52">
        <f t="shared" si="3"/>
        <v>35858073.770000003</v>
      </c>
    </row>
    <row r="44" spans="1:53" x14ac:dyDescent="0.35">
      <c r="A44" s="13" t="s">
        <v>323</v>
      </c>
      <c r="B44" s="6" t="s">
        <v>1</v>
      </c>
      <c r="C44" s="14" t="s">
        <v>324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9">
        <v>0</v>
      </c>
      <c r="L44" s="8">
        <v>0</v>
      </c>
      <c r="M44" s="8">
        <v>0</v>
      </c>
      <c r="N44" s="8">
        <v>0</v>
      </c>
      <c r="O44" s="10">
        <v>0</v>
      </c>
      <c r="P44" s="8">
        <v>0</v>
      </c>
      <c r="Q44" s="8">
        <v>137689.12</v>
      </c>
      <c r="R44" s="11">
        <v>137689.12</v>
      </c>
      <c r="S44" s="12">
        <v>137689.12</v>
      </c>
      <c r="T44" s="49"/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6">
        <v>0</v>
      </c>
      <c r="AC44" s="25">
        <v>0</v>
      </c>
      <c r="AD44" s="25">
        <v>0</v>
      </c>
      <c r="AE44" s="25">
        <v>0</v>
      </c>
      <c r="AF44" s="10">
        <v>0</v>
      </c>
      <c r="AG44" s="25">
        <v>0</v>
      </c>
      <c r="AH44" s="25">
        <v>77260.960000000006</v>
      </c>
      <c r="AI44" s="11">
        <v>77260.960000000006</v>
      </c>
      <c r="AJ44" s="12">
        <v>77260.960000000006</v>
      </c>
      <c r="AK44" s="49"/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9">
        <f t="shared" si="0"/>
        <v>0</v>
      </c>
      <c r="AT44" s="8">
        <v>0</v>
      </c>
      <c r="AU44" s="8">
        <v>0</v>
      </c>
      <c r="AV44" s="8">
        <v>0</v>
      </c>
      <c r="AW44" s="10">
        <f t="shared" si="1"/>
        <v>0</v>
      </c>
      <c r="AX44" s="8">
        <v>0</v>
      </c>
      <c r="AY44" s="8">
        <v>15107.04</v>
      </c>
      <c r="AZ44" s="11">
        <f t="shared" si="2"/>
        <v>15107.04</v>
      </c>
      <c r="BA44" s="52">
        <f t="shared" si="3"/>
        <v>15107.04</v>
      </c>
    </row>
    <row r="45" spans="1:53" x14ac:dyDescent="0.35">
      <c r="A45" s="13" t="s">
        <v>32</v>
      </c>
      <c r="B45" s="6" t="s">
        <v>1</v>
      </c>
      <c r="C45" s="14" t="s">
        <v>325</v>
      </c>
      <c r="D45" s="8">
        <v>4108764.79</v>
      </c>
      <c r="E45" s="8">
        <v>4299111.62</v>
      </c>
      <c r="F45" s="8">
        <v>48320.23</v>
      </c>
      <c r="G45" s="8">
        <v>2069.86</v>
      </c>
      <c r="H45" s="8">
        <v>17328.919999999998</v>
      </c>
      <c r="I45" s="8">
        <v>309200.42</v>
      </c>
      <c r="J45" s="8">
        <v>739692.49</v>
      </c>
      <c r="K45" s="9">
        <v>9524488.3300000001</v>
      </c>
      <c r="L45" s="8">
        <v>92292811.109999999</v>
      </c>
      <c r="M45" s="8">
        <v>2117324.25</v>
      </c>
      <c r="N45" s="8">
        <v>351170.29</v>
      </c>
      <c r="O45" s="10">
        <v>94761305.650000006</v>
      </c>
      <c r="P45" s="8">
        <v>33004000.890000001</v>
      </c>
      <c r="Q45" s="8">
        <v>0</v>
      </c>
      <c r="R45" s="11">
        <v>127765306.54000001</v>
      </c>
      <c r="S45" s="12">
        <v>137289794.87</v>
      </c>
      <c r="T45" s="49"/>
      <c r="U45" s="25">
        <v>2125383.52</v>
      </c>
      <c r="V45" s="25">
        <v>2497587.36</v>
      </c>
      <c r="W45" s="25">
        <v>36635.440000000002</v>
      </c>
      <c r="X45" s="25">
        <v>1243.04</v>
      </c>
      <c r="Y45" s="25">
        <v>11616.32</v>
      </c>
      <c r="Z45" s="25">
        <v>233813.76000000001</v>
      </c>
      <c r="AA45" s="25">
        <v>530797.28</v>
      </c>
      <c r="AB45" s="26">
        <v>5437076.7200000007</v>
      </c>
      <c r="AC45" s="25">
        <v>51787922.399999999</v>
      </c>
      <c r="AD45" s="25">
        <v>1188086.32</v>
      </c>
      <c r="AE45" s="25">
        <v>197050.48</v>
      </c>
      <c r="AF45" s="10">
        <v>53173059.199999996</v>
      </c>
      <c r="AG45" s="25">
        <v>18519412.48</v>
      </c>
      <c r="AH45" s="25">
        <v>0</v>
      </c>
      <c r="AI45" s="11">
        <v>71692471.679999992</v>
      </c>
      <c r="AJ45" s="12">
        <v>77129548.399999991</v>
      </c>
      <c r="AK45" s="49"/>
      <c r="AL45" s="8">
        <v>495845.32</v>
      </c>
      <c r="AM45" s="8">
        <v>450381.07</v>
      </c>
      <c r="AN45" s="8">
        <v>2921.2</v>
      </c>
      <c r="AO45" s="8">
        <v>206.71</v>
      </c>
      <c r="AP45" s="8">
        <v>1428.15</v>
      </c>
      <c r="AQ45" s="8">
        <v>18846.669999999998</v>
      </c>
      <c r="AR45" s="8">
        <v>52223.8</v>
      </c>
      <c r="AS45" s="9">
        <f t="shared" si="0"/>
        <v>1021852.92</v>
      </c>
      <c r="AT45" s="8">
        <v>10126222.18</v>
      </c>
      <c r="AU45" s="8">
        <v>232309.48</v>
      </c>
      <c r="AV45" s="8">
        <v>38529.949999999997</v>
      </c>
      <c r="AW45" s="10">
        <f t="shared" si="1"/>
        <v>10397061.609999999</v>
      </c>
      <c r="AX45" s="8">
        <v>3621147.1</v>
      </c>
      <c r="AY45" s="8">
        <v>0</v>
      </c>
      <c r="AZ45" s="11">
        <f t="shared" si="2"/>
        <v>14018208.709999999</v>
      </c>
      <c r="BA45" s="52">
        <f t="shared" si="3"/>
        <v>15040061.629999999</v>
      </c>
    </row>
    <row r="46" spans="1:53" x14ac:dyDescent="0.35">
      <c r="A46" s="13" t="s">
        <v>34</v>
      </c>
      <c r="B46" s="6" t="s">
        <v>1</v>
      </c>
      <c r="C46" s="14" t="s">
        <v>326</v>
      </c>
      <c r="D46" s="8">
        <v>2621996.7200000002</v>
      </c>
      <c r="E46" s="8">
        <v>2362973.79</v>
      </c>
      <c r="F46" s="8">
        <v>33414.239999999998</v>
      </c>
      <c r="G46" s="8">
        <v>948.63</v>
      </c>
      <c r="H46" s="8">
        <v>9754.84</v>
      </c>
      <c r="I46" s="8">
        <v>176025.04</v>
      </c>
      <c r="J46" s="8">
        <v>519354.49</v>
      </c>
      <c r="K46" s="9">
        <v>5724467.75</v>
      </c>
      <c r="L46" s="8">
        <v>54523762.990000002</v>
      </c>
      <c r="M46" s="8">
        <v>829084.8</v>
      </c>
      <c r="N46" s="8">
        <v>812676.5</v>
      </c>
      <c r="O46" s="10">
        <v>56165524.289999999</v>
      </c>
      <c r="P46" s="8">
        <v>26247845.07</v>
      </c>
      <c r="Q46" s="8">
        <v>0</v>
      </c>
      <c r="R46" s="11">
        <v>82413369.359999999</v>
      </c>
      <c r="S46" s="12">
        <v>88137837.109999999</v>
      </c>
      <c r="T46" s="49"/>
      <c r="U46" s="25">
        <v>1414918.48</v>
      </c>
      <c r="V46" s="25">
        <v>1381354.24</v>
      </c>
      <c r="W46" s="25">
        <v>21856.48</v>
      </c>
      <c r="X46" s="25">
        <v>535.20000000000005</v>
      </c>
      <c r="Y46" s="25">
        <v>6560.16</v>
      </c>
      <c r="Z46" s="25">
        <v>132613.35999999999</v>
      </c>
      <c r="AA46" s="25">
        <v>346540.96</v>
      </c>
      <c r="AB46" s="26">
        <v>3304378.88</v>
      </c>
      <c r="AC46" s="25">
        <v>30594716.719999999</v>
      </c>
      <c r="AD46" s="25">
        <v>465221.28</v>
      </c>
      <c r="AE46" s="25">
        <v>456013.12</v>
      </c>
      <c r="AF46" s="10">
        <v>31515951.120000001</v>
      </c>
      <c r="AG46" s="25">
        <v>14728355.84</v>
      </c>
      <c r="AH46" s="25">
        <v>0</v>
      </c>
      <c r="AI46" s="11">
        <v>46244306.960000001</v>
      </c>
      <c r="AJ46" s="12">
        <v>49548685.840000004</v>
      </c>
      <c r="AK46" s="49"/>
      <c r="AL46" s="8">
        <v>301769.56</v>
      </c>
      <c r="AM46" s="8">
        <v>245404.89</v>
      </c>
      <c r="AN46" s="8">
        <v>2889.44</v>
      </c>
      <c r="AO46" s="8">
        <v>103.36</v>
      </c>
      <c r="AP46" s="8">
        <v>798.67</v>
      </c>
      <c r="AQ46" s="8">
        <v>10852.92</v>
      </c>
      <c r="AR46" s="8">
        <v>43203.38</v>
      </c>
      <c r="AS46" s="9">
        <f t="shared" si="0"/>
        <v>605022.22</v>
      </c>
      <c r="AT46" s="8">
        <v>5982261.5600000005</v>
      </c>
      <c r="AU46" s="8">
        <v>90965.88</v>
      </c>
      <c r="AV46" s="8">
        <v>89165.85</v>
      </c>
      <c r="AW46" s="10">
        <f t="shared" si="1"/>
        <v>6162393.29</v>
      </c>
      <c r="AX46" s="8">
        <v>2879872.31</v>
      </c>
      <c r="AY46" s="8">
        <v>0</v>
      </c>
      <c r="AZ46" s="11">
        <f t="shared" si="2"/>
        <v>9042265.5999999996</v>
      </c>
      <c r="BA46" s="52">
        <f t="shared" si="3"/>
        <v>9647287.8200000003</v>
      </c>
    </row>
    <row r="47" spans="1:53" x14ac:dyDescent="0.35">
      <c r="A47" s="13" t="s">
        <v>38</v>
      </c>
      <c r="B47" s="6" t="s">
        <v>10</v>
      </c>
      <c r="C47" s="14" t="s">
        <v>327</v>
      </c>
      <c r="D47" s="8">
        <v>462346.87</v>
      </c>
      <c r="E47" s="8">
        <v>0</v>
      </c>
      <c r="F47" s="8">
        <v>11870.25</v>
      </c>
      <c r="G47" s="8">
        <v>371.12</v>
      </c>
      <c r="H47" s="8">
        <v>4427.1400000000003</v>
      </c>
      <c r="I47" s="8">
        <v>0</v>
      </c>
      <c r="J47" s="8">
        <v>0</v>
      </c>
      <c r="K47" s="9">
        <v>479015.38</v>
      </c>
      <c r="L47" s="8">
        <v>26995351.34</v>
      </c>
      <c r="M47" s="8">
        <v>0</v>
      </c>
      <c r="N47" s="8">
        <v>270089.92</v>
      </c>
      <c r="O47" s="10">
        <v>27265441.260000002</v>
      </c>
      <c r="P47" s="8">
        <v>10378966.01</v>
      </c>
      <c r="Q47" s="8">
        <v>0</v>
      </c>
      <c r="R47" s="11">
        <v>37644407.270000003</v>
      </c>
      <c r="S47" s="12">
        <v>38123422.650000006</v>
      </c>
      <c r="T47" s="49"/>
      <c r="U47" s="25">
        <v>513099.36</v>
      </c>
      <c r="V47" s="25">
        <v>0</v>
      </c>
      <c r="W47" s="25">
        <v>7564.08</v>
      </c>
      <c r="X47" s="25">
        <v>193.52</v>
      </c>
      <c r="Y47" s="25">
        <v>2792.24</v>
      </c>
      <c r="Z47" s="25">
        <v>0</v>
      </c>
      <c r="AA47" s="25">
        <v>0</v>
      </c>
      <c r="AB47" s="26">
        <v>523649.2</v>
      </c>
      <c r="AC47" s="25">
        <v>15147801.279999999</v>
      </c>
      <c r="AD47" s="25">
        <v>0</v>
      </c>
      <c r="AE47" s="25">
        <v>151554.23999999999</v>
      </c>
      <c r="AF47" s="10">
        <v>15299355.52</v>
      </c>
      <c r="AG47" s="25">
        <v>5823910.6399999997</v>
      </c>
      <c r="AH47" s="25">
        <v>0</v>
      </c>
      <c r="AI47" s="11">
        <v>21123266.16</v>
      </c>
      <c r="AJ47" s="12">
        <v>21646915.359999999</v>
      </c>
      <c r="AK47" s="49"/>
      <c r="AL47" s="8">
        <v>0</v>
      </c>
      <c r="AM47" s="8">
        <v>0</v>
      </c>
      <c r="AN47" s="8">
        <v>1076.54</v>
      </c>
      <c r="AO47" s="8">
        <v>44.4</v>
      </c>
      <c r="AP47" s="8">
        <v>408.73</v>
      </c>
      <c r="AQ47" s="8">
        <v>0</v>
      </c>
      <c r="AR47" s="8">
        <v>0</v>
      </c>
      <c r="AS47" s="9">
        <f t="shared" si="0"/>
        <v>1529.67</v>
      </c>
      <c r="AT47" s="8">
        <v>2961887.5100000002</v>
      </c>
      <c r="AU47" s="8">
        <v>0</v>
      </c>
      <c r="AV47" s="8">
        <v>29633.919999999998</v>
      </c>
      <c r="AW47" s="10">
        <f t="shared" si="1"/>
        <v>2991521.43</v>
      </c>
      <c r="AX47" s="8">
        <v>1138763.8400000001</v>
      </c>
      <c r="AY47" s="8">
        <v>0</v>
      </c>
      <c r="AZ47" s="11">
        <f t="shared" si="2"/>
        <v>4130285.2700000005</v>
      </c>
      <c r="BA47" s="52">
        <f t="shared" si="3"/>
        <v>4131814.9400000004</v>
      </c>
    </row>
    <row r="48" spans="1:53" x14ac:dyDescent="0.35">
      <c r="A48" s="13" t="s">
        <v>36</v>
      </c>
      <c r="B48" s="6" t="s">
        <v>1</v>
      </c>
      <c r="C48" s="14" t="s">
        <v>328</v>
      </c>
      <c r="D48" s="8">
        <v>14807300.16</v>
      </c>
      <c r="E48" s="8">
        <v>13329222.32</v>
      </c>
      <c r="F48" s="8">
        <v>149814.93</v>
      </c>
      <c r="G48" s="8">
        <v>6417.51</v>
      </c>
      <c r="H48" s="8">
        <v>53727.63</v>
      </c>
      <c r="I48" s="8">
        <v>863058.89</v>
      </c>
      <c r="J48" s="8">
        <v>1956609.4</v>
      </c>
      <c r="K48" s="9">
        <v>31166150.84</v>
      </c>
      <c r="L48" s="8">
        <v>165299572.41999999</v>
      </c>
      <c r="M48" s="8">
        <v>2611681.62</v>
      </c>
      <c r="N48" s="8">
        <v>1695859.62</v>
      </c>
      <c r="O48" s="10">
        <v>169607113.66</v>
      </c>
      <c r="P48" s="8">
        <v>49596758.780000001</v>
      </c>
      <c r="Q48" s="8">
        <v>0</v>
      </c>
      <c r="R48" s="11">
        <v>219203872.44</v>
      </c>
      <c r="S48" s="12">
        <v>250370023.28</v>
      </c>
      <c r="T48" s="49"/>
      <c r="U48" s="25">
        <v>7762953.1200000001</v>
      </c>
      <c r="V48" s="25">
        <v>7740444.1600000001</v>
      </c>
      <c r="W48" s="25">
        <v>113539.36</v>
      </c>
      <c r="X48" s="25">
        <v>3852.24</v>
      </c>
      <c r="Y48" s="25">
        <v>36000.800000000003</v>
      </c>
      <c r="Z48" s="25">
        <v>658554.80000000005</v>
      </c>
      <c r="AA48" s="25">
        <v>1388839.52</v>
      </c>
      <c r="AB48" s="26">
        <v>17704184.000000004</v>
      </c>
      <c r="AC48" s="25">
        <v>92753935.359999999</v>
      </c>
      <c r="AD48" s="25">
        <v>1465483.2</v>
      </c>
      <c r="AE48" s="25">
        <v>951589.36</v>
      </c>
      <c r="AF48" s="10">
        <v>95171007.920000002</v>
      </c>
      <c r="AG48" s="25">
        <v>27830045.120000001</v>
      </c>
      <c r="AH48" s="25">
        <v>0</v>
      </c>
      <c r="AI48" s="11">
        <v>123001053.04000001</v>
      </c>
      <c r="AJ48" s="12">
        <v>140705237.04000002</v>
      </c>
      <c r="AK48" s="49"/>
      <c r="AL48" s="8">
        <v>1761086.76</v>
      </c>
      <c r="AM48" s="8">
        <v>1397194.54</v>
      </c>
      <c r="AN48" s="8">
        <v>9068.89</v>
      </c>
      <c r="AO48" s="8">
        <v>641.32000000000005</v>
      </c>
      <c r="AP48" s="8">
        <v>4431.71</v>
      </c>
      <c r="AQ48" s="8">
        <v>51126.02</v>
      </c>
      <c r="AR48" s="8">
        <v>141942.47</v>
      </c>
      <c r="AS48" s="9">
        <f t="shared" si="0"/>
        <v>3365491.71</v>
      </c>
      <c r="AT48" s="8">
        <v>18136409.25</v>
      </c>
      <c r="AU48" s="8">
        <v>286549.61</v>
      </c>
      <c r="AV48" s="8">
        <v>186067.57</v>
      </c>
      <c r="AW48" s="10">
        <f t="shared" si="1"/>
        <v>18609026.43</v>
      </c>
      <c r="AX48" s="8">
        <v>5441678.4199999999</v>
      </c>
      <c r="AY48" s="8">
        <v>0</v>
      </c>
      <c r="AZ48" s="11">
        <f t="shared" si="2"/>
        <v>24050704.850000001</v>
      </c>
      <c r="BA48" s="52">
        <f t="shared" si="3"/>
        <v>27416196.560000002</v>
      </c>
    </row>
    <row r="49" spans="1:53" x14ac:dyDescent="0.35">
      <c r="A49" s="13" t="s">
        <v>37</v>
      </c>
      <c r="B49" s="6" t="s">
        <v>1</v>
      </c>
      <c r="C49" s="14" t="s">
        <v>329</v>
      </c>
      <c r="D49" s="8">
        <v>5462024.0099999998</v>
      </c>
      <c r="E49" s="8">
        <v>4900693.05</v>
      </c>
      <c r="F49" s="8">
        <v>69299.520000000004</v>
      </c>
      <c r="G49" s="8">
        <v>1967.41</v>
      </c>
      <c r="H49" s="8">
        <v>20231.060000000001</v>
      </c>
      <c r="I49" s="8">
        <v>325407.32</v>
      </c>
      <c r="J49" s="8">
        <v>1034277.96</v>
      </c>
      <c r="K49" s="9">
        <v>11813900.33</v>
      </c>
      <c r="L49" s="8">
        <v>96332426.209999993</v>
      </c>
      <c r="M49" s="8">
        <v>1388873.07</v>
      </c>
      <c r="N49" s="8">
        <v>1632164.98</v>
      </c>
      <c r="O49" s="10">
        <v>99353464.260000005</v>
      </c>
      <c r="P49" s="8">
        <v>12738534.08</v>
      </c>
      <c r="Q49" s="8">
        <v>0</v>
      </c>
      <c r="R49" s="11">
        <v>112091998.34</v>
      </c>
      <c r="S49" s="12">
        <v>123905898.67</v>
      </c>
      <c r="T49" s="49"/>
      <c r="U49" s="25">
        <v>2820069.12</v>
      </c>
      <c r="V49" s="25">
        <v>2849099.92</v>
      </c>
      <c r="W49" s="25">
        <v>45079.92</v>
      </c>
      <c r="X49" s="25">
        <v>1103.8399999999999</v>
      </c>
      <c r="Y49" s="25">
        <v>13530.64</v>
      </c>
      <c r="Z49" s="25">
        <v>242947.28</v>
      </c>
      <c r="AA49" s="25">
        <v>740898.08</v>
      </c>
      <c r="AB49" s="26">
        <v>6712728.7999999998</v>
      </c>
      <c r="AC49" s="25">
        <v>54054656.640000001</v>
      </c>
      <c r="AD49" s="25">
        <v>779333.2</v>
      </c>
      <c r="AE49" s="25">
        <v>915848.72</v>
      </c>
      <c r="AF49" s="10">
        <v>55749838.560000002</v>
      </c>
      <c r="AG49" s="25">
        <v>7147926.3200000003</v>
      </c>
      <c r="AH49" s="25">
        <v>0</v>
      </c>
      <c r="AI49" s="11">
        <v>62897764.880000003</v>
      </c>
      <c r="AJ49" s="12">
        <v>69610493.680000007</v>
      </c>
      <c r="AK49" s="49"/>
      <c r="AL49" s="8">
        <v>660488.72</v>
      </c>
      <c r="AM49" s="8">
        <v>512898.28</v>
      </c>
      <c r="AN49" s="8">
        <v>6054.9</v>
      </c>
      <c r="AO49" s="8">
        <v>215.89</v>
      </c>
      <c r="AP49" s="8">
        <v>1675.11</v>
      </c>
      <c r="AQ49" s="8">
        <v>20615.009999999998</v>
      </c>
      <c r="AR49" s="8">
        <v>73344.97</v>
      </c>
      <c r="AS49" s="9">
        <f t="shared" si="0"/>
        <v>1275292.8799999999</v>
      </c>
      <c r="AT49" s="8">
        <v>10569442.380000001</v>
      </c>
      <c r="AU49" s="8">
        <v>152384.97</v>
      </c>
      <c r="AV49" s="8">
        <v>179079.07</v>
      </c>
      <c r="AW49" s="10">
        <f t="shared" si="1"/>
        <v>10900906.420000002</v>
      </c>
      <c r="AX49" s="8">
        <v>1397651.94</v>
      </c>
      <c r="AY49" s="8">
        <v>0</v>
      </c>
      <c r="AZ49" s="11">
        <f t="shared" si="2"/>
        <v>12298558.360000001</v>
      </c>
      <c r="BA49" s="52">
        <f t="shared" si="3"/>
        <v>13573851.240000002</v>
      </c>
    </row>
    <row r="50" spans="1:53" x14ac:dyDescent="0.35">
      <c r="A50" s="13" t="s">
        <v>39</v>
      </c>
      <c r="B50" s="6" t="s">
        <v>1</v>
      </c>
      <c r="C50" s="14" t="s">
        <v>330</v>
      </c>
      <c r="D50" s="8">
        <v>2517519.64</v>
      </c>
      <c r="E50" s="8">
        <v>2325616.04</v>
      </c>
      <c r="F50" s="8">
        <v>32885.980000000003</v>
      </c>
      <c r="G50" s="8">
        <v>933.63</v>
      </c>
      <c r="H50" s="8">
        <v>9600.6200000000008</v>
      </c>
      <c r="I50" s="8">
        <v>158197.29999999999</v>
      </c>
      <c r="J50" s="8">
        <v>490758.01</v>
      </c>
      <c r="K50" s="9">
        <v>5535511.2199999997</v>
      </c>
      <c r="L50" s="8">
        <v>46170084.719999999</v>
      </c>
      <c r="M50" s="8">
        <v>1071597.1499999999</v>
      </c>
      <c r="N50" s="8">
        <v>347550.55</v>
      </c>
      <c r="O50" s="10">
        <v>47589232.420000002</v>
      </c>
      <c r="P50" s="8">
        <v>0</v>
      </c>
      <c r="Q50" s="8">
        <v>0</v>
      </c>
      <c r="R50" s="11">
        <v>47589232.420000002</v>
      </c>
      <c r="S50" s="12">
        <v>53124743.640000001</v>
      </c>
      <c r="T50" s="49"/>
      <c r="U50" s="25">
        <v>1319045.1200000001</v>
      </c>
      <c r="V50" s="25">
        <v>1344592.88</v>
      </c>
      <c r="W50" s="25">
        <v>21274.799999999999</v>
      </c>
      <c r="X50" s="25">
        <v>520.96</v>
      </c>
      <c r="Y50" s="25">
        <v>6385.6</v>
      </c>
      <c r="Z50" s="25">
        <v>117939.12</v>
      </c>
      <c r="AA50" s="25">
        <v>356681.36</v>
      </c>
      <c r="AB50" s="26">
        <v>3166439.84</v>
      </c>
      <c r="AC50" s="25">
        <v>25907248.239999998</v>
      </c>
      <c r="AD50" s="25">
        <v>601301.36</v>
      </c>
      <c r="AE50" s="25">
        <v>195019.36</v>
      </c>
      <c r="AF50" s="10">
        <v>26703568.959999997</v>
      </c>
      <c r="AG50" s="25">
        <v>0</v>
      </c>
      <c r="AH50" s="25">
        <v>0</v>
      </c>
      <c r="AI50" s="11">
        <v>26703568.959999997</v>
      </c>
      <c r="AJ50" s="12">
        <v>29870008.799999997</v>
      </c>
      <c r="AK50" s="49"/>
      <c r="AL50" s="8">
        <v>299618.63</v>
      </c>
      <c r="AM50" s="8">
        <v>245255.79</v>
      </c>
      <c r="AN50" s="8">
        <v>2902.8</v>
      </c>
      <c r="AO50" s="8">
        <v>103.17</v>
      </c>
      <c r="AP50" s="8">
        <v>803.76</v>
      </c>
      <c r="AQ50" s="8">
        <v>10064.549999999999</v>
      </c>
      <c r="AR50" s="8">
        <v>33519.160000000003</v>
      </c>
      <c r="AS50" s="9">
        <f t="shared" si="0"/>
        <v>592267.86000000022</v>
      </c>
      <c r="AT50" s="8">
        <v>5065709.1100000003</v>
      </c>
      <c r="AU50" s="8">
        <v>117573.95</v>
      </c>
      <c r="AV50" s="8">
        <v>38132.800000000003</v>
      </c>
      <c r="AW50" s="10">
        <f t="shared" si="1"/>
        <v>5221415.8600000003</v>
      </c>
      <c r="AX50" s="8">
        <v>0</v>
      </c>
      <c r="AY50" s="8">
        <v>0</v>
      </c>
      <c r="AZ50" s="11">
        <f t="shared" si="2"/>
        <v>5221415.8600000003</v>
      </c>
      <c r="BA50" s="52">
        <f t="shared" si="3"/>
        <v>5813683.7200000007</v>
      </c>
    </row>
    <row r="51" spans="1:53" x14ac:dyDescent="0.35">
      <c r="A51" s="13" t="s">
        <v>40</v>
      </c>
      <c r="B51" s="6" t="s">
        <v>1</v>
      </c>
      <c r="C51" s="14" t="s">
        <v>331</v>
      </c>
      <c r="D51" s="8">
        <v>29806413.140000001</v>
      </c>
      <c r="E51" s="8">
        <v>25977534.460000001</v>
      </c>
      <c r="F51" s="8">
        <v>349969.62</v>
      </c>
      <c r="G51" s="8">
        <v>9005.5300000000007</v>
      </c>
      <c r="H51" s="8">
        <v>118501.81</v>
      </c>
      <c r="I51" s="8">
        <v>1568793.39</v>
      </c>
      <c r="J51" s="8">
        <v>3009577.81</v>
      </c>
      <c r="K51" s="9">
        <v>60839795.759999998</v>
      </c>
      <c r="L51" s="8">
        <v>307751337.60000002</v>
      </c>
      <c r="M51" s="8">
        <v>7335528.5899999999</v>
      </c>
      <c r="N51" s="8">
        <v>747348.51</v>
      </c>
      <c r="O51" s="10">
        <v>315834214.69999999</v>
      </c>
      <c r="P51" s="19">
        <v>0</v>
      </c>
      <c r="Q51" s="8">
        <v>0</v>
      </c>
      <c r="R51" s="11">
        <v>315834214.69999999</v>
      </c>
      <c r="S51" s="12">
        <v>376674010.45999998</v>
      </c>
      <c r="T51" s="49"/>
      <c r="U51" s="25">
        <v>15387602.880000001</v>
      </c>
      <c r="V51" s="25">
        <v>14912304.08</v>
      </c>
      <c r="W51" s="25">
        <v>215014.96</v>
      </c>
      <c r="X51" s="25">
        <v>5223.28</v>
      </c>
      <c r="Y51" s="25">
        <v>72842.880000000005</v>
      </c>
      <c r="Z51" s="25">
        <v>1138238.3999999999</v>
      </c>
      <c r="AA51" s="25">
        <v>2126919.2799999998</v>
      </c>
      <c r="AB51" s="26">
        <v>33858145.759999998</v>
      </c>
      <c r="AC51" s="25">
        <v>172687365.36000001</v>
      </c>
      <c r="AD51" s="25">
        <v>4116157.92</v>
      </c>
      <c r="AE51" s="25">
        <v>419356</v>
      </c>
      <c r="AF51" s="10">
        <v>177222879.28</v>
      </c>
      <c r="AG51" s="25">
        <v>0</v>
      </c>
      <c r="AH51" s="25">
        <v>0</v>
      </c>
      <c r="AI51" s="11">
        <v>177222879.28</v>
      </c>
      <c r="AJ51" s="12">
        <v>211081025.03999999</v>
      </c>
      <c r="AK51" s="49"/>
      <c r="AL51" s="8">
        <v>3604702.57</v>
      </c>
      <c r="AM51" s="8">
        <v>2766307.6</v>
      </c>
      <c r="AN51" s="8">
        <v>33738.67</v>
      </c>
      <c r="AO51" s="8">
        <v>945.56</v>
      </c>
      <c r="AP51" s="8">
        <v>11414.73</v>
      </c>
      <c r="AQ51" s="8">
        <v>107638.75</v>
      </c>
      <c r="AR51" s="8">
        <v>220664.63</v>
      </c>
      <c r="AS51" s="9">
        <f t="shared" si="0"/>
        <v>6745412.5099999998</v>
      </c>
      <c r="AT51" s="8">
        <v>33765993.050000004</v>
      </c>
      <c r="AU51" s="8">
        <v>804842.67</v>
      </c>
      <c r="AV51" s="8">
        <v>81998.13</v>
      </c>
      <c r="AW51" s="10">
        <f t="shared" si="1"/>
        <v>34652833.850000009</v>
      </c>
      <c r="AX51" s="8">
        <v>0</v>
      </c>
      <c r="AY51" s="8">
        <v>0</v>
      </c>
      <c r="AZ51" s="11">
        <f t="shared" si="2"/>
        <v>34652833.850000009</v>
      </c>
      <c r="BA51" s="52">
        <f t="shared" si="3"/>
        <v>41398246.360000007</v>
      </c>
    </row>
    <row r="52" spans="1:53" x14ac:dyDescent="0.35">
      <c r="A52" s="13" t="s">
        <v>41</v>
      </c>
      <c r="B52" s="6" t="s">
        <v>1</v>
      </c>
      <c r="C52" s="14" t="s">
        <v>332</v>
      </c>
      <c r="D52" s="8">
        <v>1577246.38</v>
      </c>
      <c r="E52" s="8">
        <v>1340354.5900000001</v>
      </c>
      <c r="F52" s="8">
        <v>18953.63</v>
      </c>
      <c r="G52" s="8">
        <v>538.09</v>
      </c>
      <c r="H52" s="8">
        <v>5533.26</v>
      </c>
      <c r="I52" s="8">
        <v>93769.14</v>
      </c>
      <c r="J52" s="8">
        <v>316642.46999999997</v>
      </c>
      <c r="K52" s="9">
        <v>3353037.56</v>
      </c>
      <c r="L52" s="8">
        <v>45669809.229999997</v>
      </c>
      <c r="M52" s="8">
        <v>0</v>
      </c>
      <c r="N52" s="8">
        <v>2737.1</v>
      </c>
      <c r="O52" s="10">
        <v>45672546.329999998</v>
      </c>
      <c r="P52" s="8">
        <v>4789466.34</v>
      </c>
      <c r="Q52" s="8">
        <v>0</v>
      </c>
      <c r="R52" s="11">
        <v>50462012.670000002</v>
      </c>
      <c r="S52" s="12">
        <v>53815050.230000004</v>
      </c>
      <c r="T52" s="49"/>
      <c r="U52" s="25">
        <v>876236.80000000005</v>
      </c>
      <c r="V52" s="25">
        <v>772618.8</v>
      </c>
      <c r="W52" s="25">
        <v>12224.8</v>
      </c>
      <c r="X52" s="25">
        <v>299.36</v>
      </c>
      <c r="Y52" s="25">
        <v>3669.28</v>
      </c>
      <c r="Z52" s="25">
        <v>69134.8</v>
      </c>
      <c r="AA52" s="25">
        <v>260486.56</v>
      </c>
      <c r="AB52" s="26">
        <v>1994670.4000000004</v>
      </c>
      <c r="AC52" s="25">
        <v>25626530.48</v>
      </c>
      <c r="AD52" s="25">
        <v>0</v>
      </c>
      <c r="AE52" s="25">
        <v>1535.84</v>
      </c>
      <c r="AF52" s="10">
        <v>25628066.32</v>
      </c>
      <c r="AG52" s="25">
        <v>2687495.44</v>
      </c>
      <c r="AH52" s="25">
        <v>0</v>
      </c>
      <c r="AI52" s="11">
        <v>28315561.760000002</v>
      </c>
      <c r="AJ52" s="12">
        <v>30310232.160000004</v>
      </c>
      <c r="AK52" s="49"/>
      <c r="AL52" s="8">
        <v>175252.4</v>
      </c>
      <c r="AM52" s="8">
        <v>141933.95000000001</v>
      </c>
      <c r="AN52" s="8">
        <v>1682.21</v>
      </c>
      <c r="AO52" s="8">
        <v>59.68</v>
      </c>
      <c r="AP52" s="8">
        <v>466</v>
      </c>
      <c r="AQ52" s="8">
        <v>6158.59</v>
      </c>
      <c r="AR52" s="8">
        <v>14038.98</v>
      </c>
      <c r="AS52" s="9">
        <f t="shared" si="0"/>
        <v>339591.81</v>
      </c>
      <c r="AT52" s="8">
        <v>5010819.6700000009</v>
      </c>
      <c r="AU52" s="8">
        <v>0</v>
      </c>
      <c r="AV52" s="8">
        <v>300.32</v>
      </c>
      <c r="AW52" s="10">
        <f t="shared" si="1"/>
        <v>5011119.9900000012</v>
      </c>
      <c r="AX52" s="8">
        <v>525492.73</v>
      </c>
      <c r="AY52" s="8">
        <v>0</v>
      </c>
      <c r="AZ52" s="11">
        <f t="shared" si="2"/>
        <v>5536612.7200000007</v>
      </c>
      <c r="BA52" s="52">
        <f t="shared" si="3"/>
        <v>5876204.5300000003</v>
      </c>
    </row>
    <row r="53" spans="1:53" x14ac:dyDescent="0.35">
      <c r="A53" s="13" t="s">
        <v>42</v>
      </c>
      <c r="B53" s="6" t="s">
        <v>1</v>
      </c>
      <c r="C53" s="14" t="s">
        <v>333</v>
      </c>
      <c r="D53" s="8">
        <v>14884194.630000001</v>
      </c>
      <c r="E53" s="8">
        <v>14122845.99</v>
      </c>
      <c r="F53" s="8">
        <v>155456.29</v>
      </c>
      <c r="G53" s="8">
        <v>5776.24</v>
      </c>
      <c r="H53" s="8">
        <v>47072.24</v>
      </c>
      <c r="I53" s="8">
        <v>1026301.02</v>
      </c>
      <c r="J53" s="8">
        <v>2433073.86</v>
      </c>
      <c r="K53" s="9">
        <v>32674720.27</v>
      </c>
      <c r="L53" s="8">
        <v>132410482.25</v>
      </c>
      <c r="M53" s="8">
        <v>1076242.78</v>
      </c>
      <c r="N53" s="8">
        <v>1165343.52</v>
      </c>
      <c r="O53" s="10">
        <v>134652068.55000001</v>
      </c>
      <c r="P53" s="8">
        <v>7015913.1399999997</v>
      </c>
      <c r="Q53" s="8">
        <v>0</v>
      </c>
      <c r="R53" s="11">
        <v>141667981.69</v>
      </c>
      <c r="S53" s="12">
        <v>174342701.96000001</v>
      </c>
      <c r="T53" s="49"/>
      <c r="U53" s="25">
        <v>7867879.04</v>
      </c>
      <c r="V53" s="25">
        <v>7895075.6799999997</v>
      </c>
      <c r="W53" s="25">
        <v>104916.08</v>
      </c>
      <c r="X53" s="25">
        <v>3265.52</v>
      </c>
      <c r="Y53" s="25">
        <v>31341.279999999999</v>
      </c>
      <c r="Z53" s="25">
        <v>735649.52</v>
      </c>
      <c r="AA53" s="25">
        <v>1319981.04</v>
      </c>
      <c r="AB53" s="26">
        <v>17958108.159999996</v>
      </c>
      <c r="AC53" s="25">
        <v>74299002.239999995</v>
      </c>
      <c r="AD53" s="25">
        <v>603908.07999999996</v>
      </c>
      <c r="AE53" s="25">
        <v>653903.43999999994</v>
      </c>
      <c r="AF53" s="10">
        <v>75556813.75999999</v>
      </c>
      <c r="AG53" s="25">
        <v>3936813.28</v>
      </c>
      <c r="AH53" s="25">
        <v>0</v>
      </c>
      <c r="AI53" s="11">
        <v>79493627.039999992</v>
      </c>
      <c r="AJ53" s="12">
        <v>97451735.199999988</v>
      </c>
      <c r="AK53" s="49"/>
      <c r="AL53" s="8">
        <v>1754078.9</v>
      </c>
      <c r="AM53" s="8">
        <v>1556942.58</v>
      </c>
      <c r="AN53" s="8">
        <v>12635.05</v>
      </c>
      <c r="AO53" s="8">
        <v>627.67999999999995</v>
      </c>
      <c r="AP53" s="8">
        <v>3932.74</v>
      </c>
      <c r="AQ53" s="8">
        <v>72662.880000000005</v>
      </c>
      <c r="AR53" s="8">
        <v>278273.21000000002</v>
      </c>
      <c r="AS53" s="9">
        <f t="shared" si="0"/>
        <v>3679153.04</v>
      </c>
      <c r="AT53" s="8">
        <v>14527869.99</v>
      </c>
      <c r="AU53" s="8">
        <v>118083.68</v>
      </c>
      <c r="AV53" s="8">
        <v>127860.02</v>
      </c>
      <c r="AW53" s="10">
        <f t="shared" si="1"/>
        <v>14773813.689999999</v>
      </c>
      <c r="AX53" s="8">
        <v>769774.97</v>
      </c>
      <c r="AY53" s="8">
        <v>0</v>
      </c>
      <c r="AZ53" s="11">
        <f t="shared" si="2"/>
        <v>15543588.66</v>
      </c>
      <c r="BA53" s="52">
        <f t="shared" si="3"/>
        <v>19222741.699999999</v>
      </c>
    </row>
    <row r="54" spans="1:53" x14ac:dyDescent="0.35">
      <c r="A54" s="13" t="s">
        <v>38</v>
      </c>
      <c r="B54" s="6" t="s">
        <v>11</v>
      </c>
      <c r="C54" s="14" t="s">
        <v>334</v>
      </c>
      <c r="D54" s="8">
        <v>12853426.689999999</v>
      </c>
      <c r="E54" s="8">
        <v>0</v>
      </c>
      <c r="F54" s="8">
        <v>133612.91</v>
      </c>
      <c r="G54" s="8">
        <v>4177.3999999999996</v>
      </c>
      <c r="H54" s="8">
        <v>49832.42</v>
      </c>
      <c r="I54" s="8">
        <v>0</v>
      </c>
      <c r="J54" s="8">
        <v>0</v>
      </c>
      <c r="K54" s="9">
        <v>13041049.42</v>
      </c>
      <c r="L54" s="8">
        <v>146655108.03999999</v>
      </c>
      <c r="M54" s="8">
        <v>0</v>
      </c>
      <c r="N54" s="8">
        <v>1013588.89</v>
      </c>
      <c r="O54" s="10">
        <v>147668696.93000001</v>
      </c>
      <c r="P54" s="19">
        <v>64233737.93</v>
      </c>
      <c r="Q54" s="8">
        <v>0</v>
      </c>
      <c r="R54" s="11">
        <v>211902434.86000001</v>
      </c>
      <c r="S54" s="12">
        <v>224943484.28</v>
      </c>
      <c r="T54" s="49"/>
      <c r="U54" s="25">
        <v>6354123.4400000004</v>
      </c>
      <c r="V54" s="25">
        <v>0</v>
      </c>
      <c r="W54" s="25">
        <v>84457.600000000006</v>
      </c>
      <c r="X54" s="25">
        <v>2160.4</v>
      </c>
      <c r="Y54" s="25">
        <v>31176.799999999999</v>
      </c>
      <c r="Z54" s="25">
        <v>0</v>
      </c>
      <c r="AA54" s="25">
        <v>0</v>
      </c>
      <c r="AB54" s="26">
        <v>6471918.2400000002</v>
      </c>
      <c r="AC54" s="25">
        <v>82292036.239999995</v>
      </c>
      <c r="AD54" s="25">
        <v>0</v>
      </c>
      <c r="AE54" s="25">
        <v>568750.16</v>
      </c>
      <c r="AF54" s="10">
        <v>82860786.399999991</v>
      </c>
      <c r="AG54" s="25">
        <v>36043238.879999995</v>
      </c>
      <c r="AH54" s="25">
        <v>0</v>
      </c>
      <c r="AI54" s="11">
        <v>118904025.27999999</v>
      </c>
      <c r="AJ54" s="12">
        <v>125375943.51999998</v>
      </c>
      <c r="AK54" s="49"/>
      <c r="AL54" s="8">
        <v>1624825.81</v>
      </c>
      <c r="AM54" s="8">
        <v>0</v>
      </c>
      <c r="AN54" s="8">
        <v>12288.83</v>
      </c>
      <c r="AO54" s="8">
        <v>504.25</v>
      </c>
      <c r="AP54" s="8">
        <v>4663.91</v>
      </c>
      <c r="AQ54" s="8">
        <v>0</v>
      </c>
      <c r="AR54" s="8">
        <v>0</v>
      </c>
      <c r="AS54" s="9">
        <f t="shared" si="0"/>
        <v>1642282.8</v>
      </c>
      <c r="AT54" s="8">
        <v>16090767.949999999</v>
      </c>
      <c r="AU54" s="8">
        <v>0</v>
      </c>
      <c r="AV54" s="8">
        <v>111209.68</v>
      </c>
      <c r="AW54" s="10">
        <f t="shared" si="1"/>
        <v>16201977.629999999</v>
      </c>
      <c r="AX54" s="8">
        <v>7047624.7599999998</v>
      </c>
      <c r="AY54" s="8">
        <v>0</v>
      </c>
      <c r="AZ54" s="11">
        <f t="shared" si="2"/>
        <v>23249602.390000001</v>
      </c>
      <c r="BA54" s="52">
        <f t="shared" si="3"/>
        <v>24891885.190000001</v>
      </c>
    </row>
    <row r="55" spans="1:53" x14ac:dyDescent="0.35">
      <c r="A55" s="13" t="s">
        <v>43</v>
      </c>
      <c r="B55" s="6" t="s">
        <v>1</v>
      </c>
      <c r="C55" s="14" t="s">
        <v>335</v>
      </c>
      <c r="D55" s="8">
        <v>2022666.36</v>
      </c>
      <c r="E55" s="8">
        <v>2068728.83</v>
      </c>
      <c r="F55" s="8">
        <v>24866.33</v>
      </c>
      <c r="G55" s="8">
        <v>756.17</v>
      </c>
      <c r="H55" s="8">
        <v>8133.55</v>
      </c>
      <c r="I55" s="8">
        <v>153287.43</v>
      </c>
      <c r="J55" s="8">
        <v>490409.16</v>
      </c>
      <c r="K55" s="9">
        <v>4768847.83</v>
      </c>
      <c r="L55" s="8">
        <v>66486155.509999998</v>
      </c>
      <c r="M55" s="8">
        <v>402794.86</v>
      </c>
      <c r="N55" s="8">
        <v>32107.17</v>
      </c>
      <c r="O55" s="10">
        <v>66921057.539999999</v>
      </c>
      <c r="P55" s="8">
        <v>0</v>
      </c>
      <c r="Q55" s="8">
        <v>0</v>
      </c>
      <c r="R55" s="11">
        <v>66921057.539999999</v>
      </c>
      <c r="S55" s="12">
        <v>71689905.370000005</v>
      </c>
      <c r="T55" s="49"/>
      <c r="U55" s="25">
        <v>1095440.6399999999</v>
      </c>
      <c r="V55" s="25">
        <v>1191784.72</v>
      </c>
      <c r="W55" s="25">
        <v>16315.28</v>
      </c>
      <c r="X55" s="25">
        <v>412.32</v>
      </c>
      <c r="Y55" s="25">
        <v>5061.2</v>
      </c>
      <c r="Z55" s="25">
        <v>114161.60000000001</v>
      </c>
      <c r="AA55" s="25">
        <v>359062.64</v>
      </c>
      <c r="AB55" s="26">
        <v>2782238.4</v>
      </c>
      <c r="AC55" s="25">
        <v>37307129.600000001</v>
      </c>
      <c r="AD55" s="25">
        <v>226018.8</v>
      </c>
      <c r="AE55" s="25">
        <v>18016.16</v>
      </c>
      <c r="AF55" s="10">
        <v>37551164.559999995</v>
      </c>
      <c r="AG55" s="25">
        <v>0</v>
      </c>
      <c r="AH55" s="25">
        <v>0</v>
      </c>
      <c r="AI55" s="11">
        <v>37551164.559999995</v>
      </c>
      <c r="AJ55" s="12">
        <v>40333402.959999993</v>
      </c>
      <c r="AK55" s="49"/>
      <c r="AL55" s="8">
        <v>231806.43</v>
      </c>
      <c r="AM55" s="8">
        <v>219236.03</v>
      </c>
      <c r="AN55" s="8">
        <v>2137.7600000000002</v>
      </c>
      <c r="AO55" s="8">
        <v>85.96</v>
      </c>
      <c r="AP55" s="8">
        <v>768.09</v>
      </c>
      <c r="AQ55" s="8">
        <v>9781.4599999999991</v>
      </c>
      <c r="AR55" s="8">
        <v>32836.629999999997</v>
      </c>
      <c r="AS55" s="9">
        <f t="shared" si="0"/>
        <v>496652.36000000004</v>
      </c>
      <c r="AT55" s="8">
        <v>7294756.4700000007</v>
      </c>
      <c r="AU55" s="8">
        <v>44194.02</v>
      </c>
      <c r="AV55" s="8">
        <v>3522.75</v>
      </c>
      <c r="AW55" s="10">
        <f t="shared" si="1"/>
        <v>7342473.2400000002</v>
      </c>
      <c r="AX55" s="8">
        <v>0</v>
      </c>
      <c r="AY55" s="8">
        <v>0</v>
      </c>
      <c r="AZ55" s="11">
        <f t="shared" si="2"/>
        <v>7342473.2400000002</v>
      </c>
      <c r="BA55" s="52">
        <f t="shared" si="3"/>
        <v>7839125.6000000006</v>
      </c>
    </row>
    <row r="56" spans="1:53" x14ac:dyDescent="0.35">
      <c r="A56" s="13" t="s">
        <v>44</v>
      </c>
      <c r="B56" s="6" t="s">
        <v>1</v>
      </c>
      <c r="C56" s="14" t="s">
        <v>336</v>
      </c>
      <c r="D56" s="8">
        <v>9484062.0899999999</v>
      </c>
      <c r="E56" s="8">
        <v>9240543.8000000007</v>
      </c>
      <c r="F56" s="8">
        <v>103539.75</v>
      </c>
      <c r="G56" s="8">
        <v>2420.2399999999998</v>
      </c>
      <c r="H56" s="8">
        <v>40282.31</v>
      </c>
      <c r="I56" s="8">
        <v>750637.39</v>
      </c>
      <c r="J56" s="8">
        <v>1772194.63</v>
      </c>
      <c r="K56" s="9">
        <v>21393680.210000001</v>
      </c>
      <c r="L56" s="8">
        <v>142751941.46000001</v>
      </c>
      <c r="M56" s="8">
        <v>2690705.96</v>
      </c>
      <c r="N56" s="8">
        <v>552107.93999999994</v>
      </c>
      <c r="O56" s="10">
        <v>145994755.36000001</v>
      </c>
      <c r="P56" s="8">
        <v>16952528.379999999</v>
      </c>
      <c r="Q56" s="8">
        <v>0</v>
      </c>
      <c r="R56" s="11">
        <v>162947283.74000001</v>
      </c>
      <c r="S56" s="12">
        <v>184340963.95000002</v>
      </c>
      <c r="T56" s="49"/>
      <c r="U56" s="25">
        <v>4878516.4000000004</v>
      </c>
      <c r="V56" s="25">
        <v>5331062.4000000004</v>
      </c>
      <c r="W56" s="25">
        <v>77627.44</v>
      </c>
      <c r="X56" s="25">
        <v>1559.36</v>
      </c>
      <c r="Y56" s="25">
        <v>25695.360000000001</v>
      </c>
      <c r="Z56" s="25">
        <v>566990.80000000005</v>
      </c>
      <c r="AA56" s="25">
        <v>1241937.44</v>
      </c>
      <c r="AB56" s="26">
        <v>12123389.199999999</v>
      </c>
      <c r="AC56" s="25">
        <v>80101866.879999995</v>
      </c>
      <c r="AD56" s="25">
        <v>1509825.84</v>
      </c>
      <c r="AE56" s="25">
        <v>309801.59999999998</v>
      </c>
      <c r="AF56" s="10">
        <v>81921494.319999993</v>
      </c>
      <c r="AG56" s="25">
        <v>9512509.2799999993</v>
      </c>
      <c r="AH56" s="25">
        <v>0</v>
      </c>
      <c r="AI56" s="11">
        <v>91434003.599999994</v>
      </c>
      <c r="AJ56" s="12">
        <v>103557392.8</v>
      </c>
      <c r="AK56" s="49"/>
      <c r="AL56" s="8">
        <v>1151386.42</v>
      </c>
      <c r="AM56" s="8">
        <v>977370.35</v>
      </c>
      <c r="AN56" s="8">
        <v>6478.08</v>
      </c>
      <c r="AO56" s="8">
        <v>215.22</v>
      </c>
      <c r="AP56" s="8">
        <v>3646.74</v>
      </c>
      <c r="AQ56" s="8">
        <v>45911.65</v>
      </c>
      <c r="AR56" s="8">
        <v>132564.29999999999</v>
      </c>
      <c r="AS56" s="9">
        <f t="shared" si="0"/>
        <v>2317572.7600000002</v>
      </c>
      <c r="AT56" s="8">
        <v>15662518.630000001</v>
      </c>
      <c r="AU56" s="8">
        <v>295220.03000000003</v>
      </c>
      <c r="AV56" s="8">
        <v>60576.59</v>
      </c>
      <c r="AW56" s="10">
        <f t="shared" si="1"/>
        <v>16018315.25</v>
      </c>
      <c r="AX56" s="8">
        <v>1860004.78</v>
      </c>
      <c r="AY56" s="8">
        <v>0</v>
      </c>
      <c r="AZ56" s="11">
        <f t="shared" si="2"/>
        <v>17878320.030000001</v>
      </c>
      <c r="BA56" s="52">
        <f t="shared" si="3"/>
        <v>20195892.790000003</v>
      </c>
    </row>
    <row r="57" spans="1:53" x14ac:dyDescent="0.35">
      <c r="A57" s="13" t="s">
        <v>45</v>
      </c>
      <c r="B57" s="6" t="s">
        <v>1</v>
      </c>
      <c r="C57" s="15" t="s">
        <v>337</v>
      </c>
      <c r="D57" s="8">
        <v>49325407.549999997</v>
      </c>
      <c r="E57" s="8">
        <v>38869731.880000003</v>
      </c>
      <c r="F57" s="8">
        <v>444105.59</v>
      </c>
      <c r="G57" s="8">
        <v>14309.56</v>
      </c>
      <c r="H57" s="8">
        <v>155273.88</v>
      </c>
      <c r="I57" s="8">
        <v>2729344.48</v>
      </c>
      <c r="J57" s="8">
        <v>4953498.8899999997</v>
      </c>
      <c r="K57" s="9">
        <v>96491671.829999998</v>
      </c>
      <c r="L57" s="8">
        <v>376482332.10000002</v>
      </c>
      <c r="M57" s="8">
        <v>7146263.5099999998</v>
      </c>
      <c r="N57" s="8">
        <v>7040443.1900000004</v>
      </c>
      <c r="O57" s="10">
        <v>390669038.80000001</v>
      </c>
      <c r="P57" s="8">
        <v>157567272.69</v>
      </c>
      <c r="Q57" s="8">
        <v>0</v>
      </c>
      <c r="R57" s="11">
        <v>548236311.49000001</v>
      </c>
      <c r="S57" s="12">
        <v>644727983.32000005</v>
      </c>
      <c r="T57" s="49"/>
      <c r="U57" s="25">
        <v>25594128</v>
      </c>
      <c r="V57" s="25">
        <v>22153753.760000002</v>
      </c>
      <c r="W57" s="25">
        <v>297826.71999999997</v>
      </c>
      <c r="X57" s="25">
        <v>7995.84</v>
      </c>
      <c r="Y57" s="25">
        <v>95720.4</v>
      </c>
      <c r="Z57" s="25">
        <v>2038558.64</v>
      </c>
      <c r="AA57" s="25">
        <v>3523943.76</v>
      </c>
      <c r="AB57" s="26">
        <v>53711927.120000005</v>
      </c>
      <c r="AC57" s="25">
        <v>211254133.12</v>
      </c>
      <c r="AD57" s="25">
        <v>4009956.32</v>
      </c>
      <c r="AE57" s="25">
        <v>3950569.12</v>
      </c>
      <c r="AF57" s="10">
        <v>219214658.56</v>
      </c>
      <c r="AG57" s="25">
        <v>88415138.719999999</v>
      </c>
      <c r="AH57" s="25">
        <v>0</v>
      </c>
      <c r="AI57" s="11">
        <v>307629797.27999997</v>
      </c>
      <c r="AJ57" s="12">
        <v>361341724.39999998</v>
      </c>
      <c r="AK57" s="49"/>
      <c r="AL57" s="8">
        <v>5932819.8899999997</v>
      </c>
      <c r="AM57" s="8">
        <v>4178994.53</v>
      </c>
      <c r="AN57" s="8">
        <v>36569.72</v>
      </c>
      <c r="AO57" s="8">
        <v>1578.43</v>
      </c>
      <c r="AP57" s="8">
        <v>14888.37</v>
      </c>
      <c r="AQ57" s="8">
        <v>172696.46</v>
      </c>
      <c r="AR57" s="8">
        <v>357388.78</v>
      </c>
      <c r="AS57" s="9">
        <f t="shared" si="0"/>
        <v>10694936.18</v>
      </c>
      <c r="AT57" s="8">
        <v>41307049.740000002</v>
      </c>
      <c r="AU57" s="8">
        <v>784076.80000000005</v>
      </c>
      <c r="AV57" s="8">
        <v>772468.52</v>
      </c>
      <c r="AW57" s="10">
        <f t="shared" si="1"/>
        <v>42863595.060000002</v>
      </c>
      <c r="AX57" s="8">
        <v>17288033.489999998</v>
      </c>
      <c r="AY57" s="8">
        <v>0</v>
      </c>
      <c r="AZ57" s="11">
        <f t="shared" si="2"/>
        <v>60151628.549999997</v>
      </c>
      <c r="BA57" s="52">
        <f t="shared" si="3"/>
        <v>70846564.729999989</v>
      </c>
    </row>
    <row r="58" spans="1:53" x14ac:dyDescent="0.35">
      <c r="A58" s="13" t="s">
        <v>46</v>
      </c>
      <c r="B58" s="6" t="s">
        <v>1</v>
      </c>
      <c r="C58" s="14" t="s">
        <v>338</v>
      </c>
      <c r="D58" s="8">
        <v>10802777.27</v>
      </c>
      <c r="E58" s="8">
        <v>7805144.1900000004</v>
      </c>
      <c r="F58" s="8">
        <v>110370.67</v>
      </c>
      <c r="G58" s="8">
        <v>3133.42</v>
      </c>
      <c r="H58" s="8">
        <v>32221.22</v>
      </c>
      <c r="I58" s="8">
        <v>504678.52</v>
      </c>
      <c r="J58" s="8">
        <v>1212888.48</v>
      </c>
      <c r="K58" s="9">
        <v>20471213.77</v>
      </c>
      <c r="L58" s="8">
        <v>96787474.030000001</v>
      </c>
      <c r="M58" s="8">
        <v>959804.18</v>
      </c>
      <c r="N58" s="8">
        <v>239963.83</v>
      </c>
      <c r="O58" s="10">
        <v>97987242.040000007</v>
      </c>
      <c r="P58" s="19">
        <v>0</v>
      </c>
      <c r="Q58" s="8">
        <v>0</v>
      </c>
      <c r="R58" s="11">
        <v>97987242.040000007</v>
      </c>
      <c r="S58" s="12">
        <v>118458455.81</v>
      </c>
      <c r="T58" s="49"/>
      <c r="U58" s="25">
        <v>5967989.1200000001</v>
      </c>
      <c r="V58" s="25">
        <v>4528295.84</v>
      </c>
      <c r="W58" s="25">
        <v>71648.960000000006</v>
      </c>
      <c r="X58" s="25">
        <v>1754.4</v>
      </c>
      <c r="Y58" s="25">
        <v>21505.279999999999</v>
      </c>
      <c r="Z58" s="25">
        <v>382066.96</v>
      </c>
      <c r="AA58" s="25">
        <v>814872.64</v>
      </c>
      <c r="AB58" s="26">
        <v>11788133.200000003</v>
      </c>
      <c r="AC58" s="25">
        <v>54309995.920000002</v>
      </c>
      <c r="AD58" s="25">
        <v>538571.36</v>
      </c>
      <c r="AE58" s="25">
        <v>134649.76</v>
      </c>
      <c r="AF58" s="10">
        <v>54983217.039999999</v>
      </c>
      <c r="AG58" s="25">
        <v>0</v>
      </c>
      <c r="AH58" s="25">
        <v>0</v>
      </c>
      <c r="AI58" s="11">
        <v>54983217.039999999</v>
      </c>
      <c r="AJ58" s="12">
        <v>66771350.240000002</v>
      </c>
      <c r="AK58" s="49"/>
      <c r="AL58" s="8">
        <v>1208697.04</v>
      </c>
      <c r="AM58" s="8">
        <v>819212.09</v>
      </c>
      <c r="AN58" s="8">
        <v>9680.43</v>
      </c>
      <c r="AO58" s="8">
        <v>344.76</v>
      </c>
      <c r="AP58" s="8">
        <v>2678.99</v>
      </c>
      <c r="AQ58" s="8">
        <v>30652.89</v>
      </c>
      <c r="AR58" s="8">
        <v>99503.96</v>
      </c>
      <c r="AS58" s="9">
        <f t="shared" si="0"/>
        <v>2170770.1599999997</v>
      </c>
      <c r="AT58" s="8">
        <v>10619369.52</v>
      </c>
      <c r="AU58" s="8">
        <v>105308.21</v>
      </c>
      <c r="AV58" s="8">
        <v>26328.52</v>
      </c>
      <c r="AW58" s="10">
        <f t="shared" si="1"/>
        <v>10751006.25</v>
      </c>
      <c r="AX58" s="8">
        <v>0</v>
      </c>
      <c r="AY58" s="8">
        <v>0</v>
      </c>
      <c r="AZ58" s="11">
        <f t="shared" si="2"/>
        <v>10751006.25</v>
      </c>
      <c r="BA58" s="52">
        <f t="shared" si="3"/>
        <v>12921776.41</v>
      </c>
    </row>
    <row r="59" spans="1:53" x14ac:dyDescent="0.35">
      <c r="A59" s="13" t="s">
        <v>339</v>
      </c>
      <c r="B59" s="6" t="s">
        <v>1</v>
      </c>
      <c r="C59" s="14" t="s">
        <v>340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9">
        <v>0</v>
      </c>
      <c r="L59" s="8">
        <v>0</v>
      </c>
      <c r="M59" s="8">
        <v>0</v>
      </c>
      <c r="N59" s="8">
        <v>0</v>
      </c>
      <c r="O59" s="10">
        <v>0</v>
      </c>
      <c r="P59" s="8">
        <v>0</v>
      </c>
      <c r="Q59" s="8">
        <v>205461.65</v>
      </c>
      <c r="R59" s="11">
        <v>205461.65</v>
      </c>
      <c r="S59" s="12">
        <v>205461.65</v>
      </c>
      <c r="T59" s="49"/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6">
        <v>0</v>
      </c>
      <c r="AC59" s="25">
        <v>0</v>
      </c>
      <c r="AD59" s="25">
        <v>0</v>
      </c>
      <c r="AE59" s="25">
        <v>0</v>
      </c>
      <c r="AF59" s="10">
        <v>0</v>
      </c>
      <c r="AG59" s="25">
        <v>0</v>
      </c>
      <c r="AH59" s="25">
        <v>115289.92</v>
      </c>
      <c r="AI59" s="11">
        <v>115289.92</v>
      </c>
      <c r="AJ59" s="12">
        <v>115289.92</v>
      </c>
      <c r="AK59" s="49"/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9">
        <f t="shared" si="0"/>
        <v>0</v>
      </c>
      <c r="AT59" s="8">
        <v>0</v>
      </c>
      <c r="AU59" s="8">
        <v>0</v>
      </c>
      <c r="AV59" s="8">
        <v>0</v>
      </c>
      <c r="AW59" s="10">
        <f t="shared" si="1"/>
        <v>0</v>
      </c>
      <c r="AX59" s="8">
        <v>0</v>
      </c>
      <c r="AY59" s="8">
        <v>22542.93</v>
      </c>
      <c r="AZ59" s="11">
        <f t="shared" si="2"/>
        <v>22542.93</v>
      </c>
      <c r="BA59" s="52">
        <f t="shared" si="3"/>
        <v>22542.93</v>
      </c>
    </row>
    <row r="60" spans="1:53" x14ac:dyDescent="0.35">
      <c r="A60" s="13" t="s">
        <v>47</v>
      </c>
      <c r="B60" s="6" t="s">
        <v>1</v>
      </c>
      <c r="C60" s="15" t="s">
        <v>341</v>
      </c>
      <c r="D60" s="8">
        <v>2122604.38</v>
      </c>
      <c r="E60" s="8">
        <v>2492003.25</v>
      </c>
      <c r="F60" s="8">
        <v>35238.82</v>
      </c>
      <c r="G60" s="8">
        <v>1000.43</v>
      </c>
      <c r="H60" s="8">
        <v>10287.5</v>
      </c>
      <c r="I60" s="8">
        <v>181099.65</v>
      </c>
      <c r="J60" s="8">
        <v>731967.42</v>
      </c>
      <c r="K60" s="9">
        <v>5574201.4500000002</v>
      </c>
      <c r="L60" s="8">
        <v>69472821.209999993</v>
      </c>
      <c r="M60" s="8">
        <v>139990.26999999999</v>
      </c>
      <c r="N60" s="8">
        <v>107370.01</v>
      </c>
      <c r="O60" s="10">
        <v>69720181.489999995</v>
      </c>
      <c r="P60" s="8">
        <v>31818346.690000001</v>
      </c>
      <c r="Q60" s="8">
        <v>0</v>
      </c>
      <c r="R60" s="11">
        <v>101538528.17999999</v>
      </c>
      <c r="S60" s="12">
        <v>107112729.63</v>
      </c>
      <c r="T60" s="49"/>
      <c r="U60" s="25">
        <v>1149989.8400000001</v>
      </c>
      <c r="V60" s="25">
        <v>1461844.64</v>
      </c>
      <c r="W60" s="25">
        <v>23130.080000000002</v>
      </c>
      <c r="X60" s="25">
        <v>566.4</v>
      </c>
      <c r="Y60" s="25">
        <v>6942.48</v>
      </c>
      <c r="Z60" s="25">
        <v>134641.28</v>
      </c>
      <c r="AA60" s="25">
        <v>564723.12</v>
      </c>
      <c r="AB60" s="26">
        <v>3341837.84</v>
      </c>
      <c r="AC60" s="25">
        <v>38983026.240000002</v>
      </c>
      <c r="AD60" s="25">
        <v>78552.240000000005</v>
      </c>
      <c r="AE60" s="25">
        <v>60248</v>
      </c>
      <c r="AF60" s="10">
        <v>39121826.480000004</v>
      </c>
      <c r="AG60" s="25">
        <v>17854110.719999999</v>
      </c>
      <c r="AH60" s="25">
        <v>0</v>
      </c>
      <c r="AI60" s="11">
        <v>56975937.200000003</v>
      </c>
      <c r="AJ60" s="12">
        <v>60317775.040000007</v>
      </c>
      <c r="AK60" s="49"/>
      <c r="AL60" s="8">
        <v>243153.64</v>
      </c>
      <c r="AM60" s="8">
        <v>257539.65</v>
      </c>
      <c r="AN60" s="8">
        <v>3027.19</v>
      </c>
      <c r="AO60" s="8">
        <v>108.51</v>
      </c>
      <c r="AP60" s="8">
        <v>836.26</v>
      </c>
      <c r="AQ60" s="8">
        <v>11614.59</v>
      </c>
      <c r="AR60" s="8">
        <v>41811.08</v>
      </c>
      <c r="AS60" s="9">
        <f t="shared" si="0"/>
        <v>558090.92000000004</v>
      </c>
      <c r="AT60" s="8">
        <v>7622448.7400000002</v>
      </c>
      <c r="AU60" s="8">
        <v>15359.51</v>
      </c>
      <c r="AV60" s="8">
        <v>11780.5</v>
      </c>
      <c r="AW60" s="10">
        <f t="shared" si="1"/>
        <v>7649588.75</v>
      </c>
      <c r="AX60" s="8">
        <v>3491058.99</v>
      </c>
      <c r="AY60" s="8">
        <v>0</v>
      </c>
      <c r="AZ60" s="11">
        <f t="shared" si="2"/>
        <v>11140647.74</v>
      </c>
      <c r="BA60" s="52">
        <f t="shared" si="3"/>
        <v>11698738.66</v>
      </c>
    </row>
    <row r="61" spans="1:53" x14ac:dyDescent="0.35">
      <c r="A61" s="17" t="s">
        <v>48</v>
      </c>
      <c r="B61" s="17" t="s">
        <v>1</v>
      </c>
      <c r="C61" s="18" t="s">
        <v>342</v>
      </c>
      <c r="D61" s="8">
        <v>20471191.600000001</v>
      </c>
      <c r="E61" s="8">
        <v>14951547.6</v>
      </c>
      <c r="F61" s="8">
        <v>179719.13</v>
      </c>
      <c r="G61" s="8">
        <v>5465.15</v>
      </c>
      <c r="H61" s="8">
        <v>58784.46</v>
      </c>
      <c r="I61" s="8">
        <v>1020244.7</v>
      </c>
      <c r="J61" s="8">
        <v>2267836.56</v>
      </c>
      <c r="K61" s="9">
        <v>38954789.200000003</v>
      </c>
      <c r="L61" s="8">
        <v>167555199.52000001</v>
      </c>
      <c r="M61" s="8">
        <v>3435793.08</v>
      </c>
      <c r="N61" s="8">
        <v>1344346.37</v>
      </c>
      <c r="O61" s="10">
        <v>172335338.97</v>
      </c>
      <c r="P61" s="8">
        <v>0</v>
      </c>
      <c r="Q61" s="8">
        <v>0</v>
      </c>
      <c r="R61" s="11">
        <v>172335338.97</v>
      </c>
      <c r="S61" s="12">
        <v>211290128.17000002</v>
      </c>
      <c r="T61" s="49"/>
      <c r="U61" s="25">
        <v>11082098.560000001</v>
      </c>
      <c r="V61" s="25">
        <v>8568497.6799999997</v>
      </c>
      <c r="W61" s="25">
        <v>117300.64</v>
      </c>
      <c r="X61" s="25">
        <v>2964.4</v>
      </c>
      <c r="Y61" s="25">
        <v>36387.919999999998</v>
      </c>
      <c r="Z61" s="25">
        <v>775269.52</v>
      </c>
      <c r="AA61" s="25">
        <v>1673713.84</v>
      </c>
      <c r="AB61" s="26">
        <v>22256232.560000002</v>
      </c>
      <c r="AC61" s="25">
        <v>94019626.959999993</v>
      </c>
      <c r="AD61" s="25">
        <v>1927913.84</v>
      </c>
      <c r="AE61" s="25">
        <v>754346.48</v>
      </c>
      <c r="AF61" s="10">
        <v>96701887.280000001</v>
      </c>
      <c r="AG61" s="25">
        <v>0</v>
      </c>
      <c r="AH61" s="25">
        <v>0</v>
      </c>
      <c r="AI61" s="11">
        <v>96701887.280000001</v>
      </c>
      <c r="AJ61" s="12">
        <v>118958119.84</v>
      </c>
      <c r="AK61" s="49"/>
      <c r="AL61" s="8">
        <v>2347273.2599999998</v>
      </c>
      <c r="AM61" s="8">
        <v>1595762.48</v>
      </c>
      <c r="AN61" s="8">
        <v>15604.62</v>
      </c>
      <c r="AO61" s="8">
        <v>625.19000000000005</v>
      </c>
      <c r="AP61" s="8">
        <v>5599.14</v>
      </c>
      <c r="AQ61" s="8">
        <v>61243.8</v>
      </c>
      <c r="AR61" s="8">
        <v>148530.68</v>
      </c>
      <c r="AS61" s="9">
        <f t="shared" si="0"/>
        <v>4174639.17</v>
      </c>
      <c r="AT61" s="8">
        <v>18383893.140000001</v>
      </c>
      <c r="AU61" s="8">
        <v>376969.81</v>
      </c>
      <c r="AV61" s="8">
        <v>147499.97</v>
      </c>
      <c r="AW61" s="10">
        <f t="shared" si="1"/>
        <v>18908362.919999998</v>
      </c>
      <c r="AX61" s="8">
        <v>0</v>
      </c>
      <c r="AY61" s="8">
        <v>0</v>
      </c>
      <c r="AZ61" s="11">
        <f t="shared" si="2"/>
        <v>18908362.919999998</v>
      </c>
      <c r="BA61" s="52">
        <f t="shared" si="3"/>
        <v>23083002.089999996</v>
      </c>
    </row>
    <row r="62" spans="1:53" x14ac:dyDescent="0.3">
      <c r="E62" s="19"/>
      <c r="F62" s="19"/>
      <c r="G62" s="19"/>
      <c r="H62" s="19"/>
      <c r="I62" s="19"/>
      <c r="J62" s="19"/>
      <c r="K62" s="68"/>
      <c r="R62" s="19"/>
      <c r="S62" s="19"/>
      <c r="V62" s="19"/>
      <c r="W62" s="19"/>
      <c r="X62" s="19"/>
      <c r="Y62" s="19"/>
      <c r="Z62" s="19"/>
      <c r="AA62" s="19"/>
      <c r="AB62" s="68"/>
      <c r="AI62" s="68"/>
      <c r="AL62" s="19"/>
      <c r="AM62" s="19"/>
      <c r="AN62" s="19"/>
      <c r="AO62" s="19"/>
      <c r="AP62" s="19"/>
      <c r="AQ62" s="19"/>
      <c r="AR62" s="19"/>
      <c r="AS62" s="19"/>
      <c r="AT62" s="19"/>
      <c r="AU62" s="67"/>
      <c r="AV62" s="67"/>
      <c r="AW62" s="67"/>
      <c r="AX62" s="67"/>
      <c r="AY62" s="67"/>
      <c r="AZ62" s="67"/>
      <c r="BA62" s="67"/>
    </row>
    <row r="63" spans="1:53" x14ac:dyDescent="0.3">
      <c r="E63" s="19"/>
      <c r="F63" s="19"/>
      <c r="G63" s="19"/>
      <c r="H63" s="19"/>
      <c r="I63" s="19"/>
      <c r="J63" s="19"/>
      <c r="R63" s="2"/>
      <c r="V63" s="19"/>
      <c r="W63" s="19"/>
      <c r="X63" s="19"/>
      <c r="Y63" s="19"/>
      <c r="Z63" s="19"/>
      <c r="AA63" s="19"/>
      <c r="AB63" s="69">
        <f>AB62/8</f>
        <v>0</v>
      </c>
      <c r="AI63" s="69">
        <f>AI62/8</f>
        <v>0</v>
      </c>
      <c r="AM63" s="19"/>
      <c r="AN63" s="19"/>
      <c r="AO63" s="19"/>
      <c r="AP63" s="19"/>
      <c r="AQ63" s="19"/>
      <c r="AR63" s="19"/>
      <c r="AZ63" s="2"/>
    </row>
    <row r="64" spans="1:53" x14ac:dyDescent="0.3">
      <c r="E64" s="19"/>
      <c r="F64" s="19"/>
      <c r="G64" s="19"/>
      <c r="H64" s="19"/>
      <c r="I64" s="19"/>
      <c r="J64" s="19"/>
      <c r="R64" s="2"/>
      <c r="V64" s="19"/>
      <c r="W64" s="19"/>
      <c r="X64" s="19"/>
      <c r="Y64" s="19"/>
      <c r="Z64" s="19"/>
      <c r="AA64" s="19"/>
      <c r="AB64" s="69">
        <f>AB63*12</f>
        <v>0</v>
      </c>
      <c r="AI64" s="69">
        <f>AI63*12</f>
        <v>0</v>
      </c>
      <c r="AM64" s="19"/>
      <c r="AN64" s="19"/>
      <c r="AO64" s="19"/>
      <c r="AP64" s="19"/>
      <c r="AQ64" s="19"/>
      <c r="AR64" s="19"/>
      <c r="AZ64" s="2"/>
    </row>
    <row r="65" spans="5:52" x14ac:dyDescent="0.3">
      <c r="E65" s="19"/>
      <c r="F65" s="19"/>
      <c r="G65" s="19"/>
      <c r="H65" s="19"/>
      <c r="I65" s="19"/>
      <c r="J65" s="19"/>
      <c r="R65" s="2"/>
      <c r="V65" s="19"/>
      <c r="W65" s="19"/>
      <c r="X65" s="19"/>
      <c r="Y65" s="19"/>
      <c r="Z65" s="19"/>
      <c r="AA65" s="19"/>
      <c r="AI65" s="2"/>
      <c r="AM65" s="19"/>
      <c r="AN65" s="19"/>
      <c r="AO65" s="19"/>
      <c r="AP65" s="19"/>
      <c r="AQ65" s="19"/>
      <c r="AR65" s="19"/>
      <c r="AZ65" s="2"/>
    </row>
    <row r="66" spans="5:52" x14ac:dyDescent="0.3">
      <c r="E66" s="19"/>
      <c r="F66" s="19"/>
      <c r="G66" s="19"/>
      <c r="H66" s="19"/>
      <c r="I66" s="19"/>
      <c r="J66" s="19"/>
      <c r="R66" s="2"/>
      <c r="V66" s="19"/>
      <c r="W66" s="19"/>
      <c r="X66" s="19"/>
      <c r="Y66" s="19"/>
      <c r="Z66" s="19"/>
      <c r="AA66" s="19"/>
      <c r="AI66" s="2"/>
      <c r="AM66" s="19"/>
      <c r="AN66" s="19"/>
      <c r="AO66" s="19"/>
      <c r="AP66" s="19"/>
      <c r="AQ66" s="19"/>
      <c r="AR66" s="19"/>
      <c r="AZ66" s="2"/>
    </row>
    <row r="67" spans="5:52" x14ac:dyDescent="0.3">
      <c r="E67" s="19"/>
      <c r="F67" s="19"/>
      <c r="G67" s="19"/>
      <c r="H67" s="19"/>
      <c r="I67" s="19"/>
      <c r="J67" s="19"/>
      <c r="R67" s="2"/>
      <c r="V67" s="19"/>
      <c r="W67" s="19"/>
      <c r="X67" s="19"/>
      <c r="Y67" s="19"/>
      <c r="Z67" s="19"/>
      <c r="AA67" s="19"/>
      <c r="AI67" s="2"/>
      <c r="AM67" s="19"/>
      <c r="AN67" s="19"/>
      <c r="AO67" s="19"/>
      <c r="AP67" s="19"/>
      <c r="AQ67" s="19"/>
      <c r="AR67" s="19"/>
      <c r="AZ67" s="2"/>
    </row>
    <row r="68" spans="5:52" x14ac:dyDescent="0.3">
      <c r="E68" s="19"/>
      <c r="F68" s="19"/>
      <c r="G68" s="19"/>
      <c r="H68" s="19"/>
      <c r="I68" s="19"/>
      <c r="J68" s="19"/>
      <c r="R68" s="2"/>
      <c r="V68" s="19"/>
      <c r="W68" s="19"/>
      <c r="X68" s="19"/>
      <c r="Y68" s="19"/>
      <c r="Z68" s="19"/>
      <c r="AA68" s="19"/>
      <c r="AI68" s="2"/>
      <c r="AM68" s="19"/>
      <c r="AN68" s="19"/>
      <c r="AO68" s="19"/>
      <c r="AP68" s="19"/>
      <c r="AQ68" s="19"/>
      <c r="AR68" s="19"/>
      <c r="AZ68" s="2"/>
    </row>
    <row r="69" spans="5:52" x14ac:dyDescent="0.3">
      <c r="E69" s="19"/>
      <c r="F69" s="19"/>
      <c r="G69" s="19"/>
      <c r="H69" s="19"/>
      <c r="I69" s="19"/>
      <c r="J69" s="19"/>
      <c r="R69" s="2"/>
      <c r="V69" s="19"/>
      <c r="W69" s="19"/>
      <c r="X69" s="19"/>
      <c r="Y69" s="19"/>
      <c r="Z69" s="19"/>
      <c r="AA69" s="19"/>
      <c r="AI69" s="2"/>
      <c r="AM69" s="19"/>
      <c r="AN69" s="19"/>
      <c r="AO69" s="19"/>
      <c r="AP69" s="19"/>
      <c r="AQ69" s="19"/>
      <c r="AR69" s="19"/>
      <c r="AZ69" s="2"/>
    </row>
    <row r="70" spans="5:52" x14ac:dyDescent="0.3">
      <c r="E70" s="19"/>
      <c r="F70" s="19"/>
      <c r="G70" s="19"/>
      <c r="H70" s="19"/>
      <c r="I70" s="19"/>
      <c r="J70" s="19"/>
      <c r="R70" s="2"/>
      <c r="V70" s="19"/>
      <c r="W70" s="19"/>
      <c r="X70" s="19"/>
      <c r="Y70" s="19"/>
      <c r="Z70" s="19"/>
      <c r="AA70" s="19"/>
      <c r="AI70" s="2"/>
      <c r="AM70" s="19"/>
      <c r="AN70" s="19"/>
      <c r="AO70" s="19"/>
      <c r="AP70" s="19"/>
      <c r="AQ70" s="19"/>
      <c r="AR70" s="19"/>
      <c r="AZ70" s="2"/>
    </row>
    <row r="71" spans="5:52" x14ac:dyDescent="0.3">
      <c r="E71" s="19"/>
      <c r="F71" s="19"/>
      <c r="G71" s="19"/>
      <c r="H71" s="19"/>
      <c r="I71" s="19"/>
      <c r="J71" s="19"/>
      <c r="R71" s="2"/>
      <c r="V71" s="19"/>
      <c r="W71" s="19"/>
      <c r="X71" s="19"/>
      <c r="Y71" s="19"/>
      <c r="Z71" s="19"/>
      <c r="AA71" s="19"/>
      <c r="AI71" s="2"/>
      <c r="AM71" s="19"/>
      <c r="AN71" s="19"/>
      <c r="AO71" s="19"/>
      <c r="AP71" s="19"/>
      <c r="AQ71" s="19"/>
      <c r="AR71" s="19"/>
      <c r="AZ71" s="2"/>
    </row>
    <row r="72" spans="5:52" x14ac:dyDescent="0.3">
      <c r="E72" s="19"/>
      <c r="F72" s="19"/>
      <c r="G72" s="19"/>
      <c r="H72" s="19"/>
      <c r="I72" s="19"/>
      <c r="J72" s="19"/>
      <c r="R72" s="2"/>
      <c r="V72" s="19"/>
      <c r="W72" s="19"/>
      <c r="X72" s="19"/>
      <c r="Y72" s="19"/>
      <c r="Z72" s="19"/>
      <c r="AA72" s="19"/>
      <c r="AI72" s="2"/>
      <c r="AM72" s="19"/>
      <c r="AN72" s="19"/>
      <c r="AO72" s="19"/>
      <c r="AP72" s="19"/>
      <c r="AQ72" s="19"/>
      <c r="AR72" s="19"/>
      <c r="AZ72" s="2"/>
    </row>
    <row r="73" spans="5:52" x14ac:dyDescent="0.3">
      <c r="E73" s="19"/>
      <c r="F73" s="19"/>
      <c r="G73" s="19"/>
      <c r="H73" s="19"/>
      <c r="I73" s="19"/>
      <c r="J73" s="19"/>
      <c r="R73" s="2"/>
      <c r="V73" s="19"/>
      <c r="W73" s="19"/>
      <c r="X73" s="19"/>
      <c r="Y73" s="19"/>
      <c r="Z73" s="19"/>
      <c r="AA73" s="19"/>
      <c r="AI73" s="2"/>
      <c r="AM73" s="19"/>
      <c r="AN73" s="19"/>
      <c r="AO73" s="19"/>
      <c r="AP73" s="19"/>
      <c r="AQ73" s="19"/>
      <c r="AR73" s="19"/>
      <c r="AZ73" s="2"/>
    </row>
    <row r="74" spans="5:52" x14ac:dyDescent="0.3">
      <c r="R74" s="2"/>
      <c r="AI74" s="2"/>
      <c r="AZ74" s="2"/>
    </row>
    <row r="75" spans="5:52" x14ac:dyDescent="0.3">
      <c r="R75" s="2"/>
      <c r="AI75" s="2"/>
      <c r="AZ75" s="2"/>
    </row>
    <row r="76" spans="5:52" x14ac:dyDescent="0.3">
      <c r="R76" s="2"/>
      <c r="AI76" s="2"/>
      <c r="AZ76" s="2"/>
    </row>
    <row r="77" spans="5:52" x14ac:dyDescent="0.3">
      <c r="R77" s="2"/>
      <c r="AI77" s="2"/>
      <c r="AZ77" s="2"/>
    </row>
    <row r="78" spans="5:52" x14ac:dyDescent="0.3">
      <c r="R78" s="2"/>
      <c r="AI78" s="2"/>
      <c r="AZ78" s="2"/>
    </row>
    <row r="79" spans="5:52" x14ac:dyDescent="0.3">
      <c r="R79" s="2"/>
      <c r="AI79" s="2"/>
      <c r="AZ79" s="2"/>
    </row>
    <row r="80" spans="5:52" x14ac:dyDescent="0.3">
      <c r="R80" s="2"/>
      <c r="AI80" s="2"/>
      <c r="AZ80" s="2"/>
    </row>
    <row r="81" spans="18:52" x14ac:dyDescent="0.3">
      <c r="R81" s="2"/>
      <c r="AI81" s="2"/>
      <c r="AZ81" s="2"/>
    </row>
    <row r="82" spans="18:52" x14ac:dyDescent="0.3">
      <c r="R82" s="2"/>
      <c r="AI82" s="2"/>
      <c r="AZ82" s="2"/>
    </row>
    <row r="83" spans="18:52" x14ac:dyDescent="0.3">
      <c r="R83" s="2"/>
      <c r="AI83" s="2"/>
      <c r="AZ83" s="2"/>
    </row>
    <row r="84" spans="18:52" x14ac:dyDescent="0.3">
      <c r="R84" s="2"/>
      <c r="AI84" s="2"/>
      <c r="AZ84" s="2"/>
    </row>
    <row r="85" spans="18:52" x14ac:dyDescent="0.3">
      <c r="R85" s="2"/>
      <c r="AI85" s="2"/>
      <c r="AZ85" s="2"/>
    </row>
    <row r="86" spans="18:52" x14ac:dyDescent="0.3">
      <c r="R86" s="2"/>
      <c r="AI86" s="2"/>
      <c r="AZ86" s="2"/>
    </row>
    <row r="87" spans="18:52" x14ac:dyDescent="0.3">
      <c r="R87" s="2"/>
      <c r="AI87" s="2"/>
      <c r="AZ87" s="2"/>
    </row>
    <row r="88" spans="18:52" x14ac:dyDescent="0.3">
      <c r="R88" s="2"/>
      <c r="AI88" s="2"/>
      <c r="AZ88" s="2"/>
    </row>
    <row r="89" spans="18:52" x14ac:dyDescent="0.3">
      <c r="R89" s="2"/>
      <c r="AI89" s="2"/>
      <c r="AZ89" s="2"/>
    </row>
    <row r="90" spans="18:52" x14ac:dyDescent="0.3">
      <c r="R90" s="2"/>
      <c r="AI90" s="2"/>
      <c r="AZ90" s="2"/>
    </row>
    <row r="91" spans="18:52" x14ac:dyDescent="0.3">
      <c r="R91" s="2"/>
      <c r="AI91" s="2"/>
      <c r="AZ91" s="2"/>
    </row>
    <row r="92" spans="18:52" x14ac:dyDescent="0.3">
      <c r="R92" s="2"/>
      <c r="AI92" s="2"/>
      <c r="AZ92" s="2"/>
    </row>
    <row r="93" spans="18:52" x14ac:dyDescent="0.3">
      <c r="R93" s="2"/>
      <c r="AI93" s="2"/>
      <c r="AZ93" s="2"/>
    </row>
    <row r="94" spans="18:52" x14ac:dyDescent="0.3">
      <c r="R94" s="2"/>
      <c r="AI94" s="2"/>
      <c r="AZ94" s="2"/>
    </row>
    <row r="95" spans="18:52" x14ac:dyDescent="0.3">
      <c r="R95" s="2"/>
      <c r="AI95" s="2"/>
      <c r="AZ95" s="2"/>
    </row>
    <row r="96" spans="18:52" x14ac:dyDescent="0.3">
      <c r="R96" s="2"/>
      <c r="AI96" s="2"/>
      <c r="AZ96" s="2"/>
    </row>
    <row r="97" spans="18:52" x14ac:dyDescent="0.3">
      <c r="R97" s="2"/>
      <c r="AI97" s="2"/>
      <c r="AZ97" s="2"/>
    </row>
    <row r="98" spans="18:52" x14ac:dyDescent="0.3">
      <c r="R98" s="2"/>
      <c r="AI98" s="2"/>
      <c r="AZ98" s="2"/>
    </row>
    <row r="99" spans="18:52" x14ac:dyDescent="0.3">
      <c r="R99" s="2"/>
      <c r="AI99" s="2"/>
      <c r="AZ99" s="2"/>
    </row>
    <row r="100" spans="18:52" x14ac:dyDescent="0.3">
      <c r="R100" s="2"/>
      <c r="AI100" s="2"/>
      <c r="AZ100" s="2"/>
    </row>
    <row r="101" spans="18:52" x14ac:dyDescent="0.3">
      <c r="R101" s="2"/>
      <c r="AI101" s="2"/>
      <c r="AZ101" s="2"/>
    </row>
    <row r="102" spans="18:52" x14ac:dyDescent="0.3">
      <c r="R102" s="2"/>
      <c r="AI102" s="2"/>
      <c r="AZ102" s="2"/>
    </row>
  </sheetData>
  <autoFilter ref="A4:BC4" xr:uid="{00000000-0001-0000-0100-000000000000}">
    <filterColumn colId="0" showButton="0"/>
  </autoFilter>
  <mergeCells count="50">
    <mergeCell ref="AX2:AX4"/>
    <mergeCell ref="AY2:AY4"/>
    <mergeCell ref="AZ2:AZ4"/>
    <mergeCell ref="BA2:BA4"/>
    <mergeCell ref="AS2:AS4"/>
    <mergeCell ref="AT2:AT4"/>
    <mergeCell ref="AU2:AU4"/>
    <mergeCell ref="AV2:AV4"/>
    <mergeCell ref="AW2:AW4"/>
    <mergeCell ref="AN2:AN4"/>
    <mergeCell ref="AO2:AO4"/>
    <mergeCell ref="AP2:AP4"/>
    <mergeCell ref="AQ2:AQ4"/>
    <mergeCell ref="AR2:AR4"/>
    <mergeCell ref="AH2:AH4"/>
    <mergeCell ref="AI2:AI4"/>
    <mergeCell ref="AJ2:AJ4"/>
    <mergeCell ref="AL2:AL4"/>
    <mergeCell ref="AM2:AM4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V2:V4"/>
    <mergeCell ref="W2:W4"/>
    <mergeCell ref="X2:X4"/>
    <mergeCell ref="N2:N4"/>
    <mergeCell ref="O2:O4"/>
    <mergeCell ref="P2:P4"/>
    <mergeCell ref="Q2:Q4"/>
    <mergeCell ref="AF2:AF4"/>
    <mergeCell ref="AG2:AG4"/>
    <mergeCell ref="S2:S4"/>
    <mergeCell ref="R2:R4"/>
    <mergeCell ref="U2:U4"/>
    <mergeCell ref="AD2:AD4"/>
    <mergeCell ref="AE2:AE4"/>
    <mergeCell ref="Y2:Y4"/>
    <mergeCell ref="Z2:Z4"/>
    <mergeCell ref="AA2:AA4"/>
    <mergeCell ref="AB2:AB4"/>
    <mergeCell ref="AC2:AC4"/>
  </mergeCells>
  <printOptions horizontalCentered="1"/>
  <pageMargins left="0" right="0" top="0.19685039370078741" bottom="0.39370078740157483" header="0" footer="0"/>
  <pageSetup paperSize="9" scale="22" orientation="landscape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R236"/>
  <sheetViews>
    <sheetView zoomScale="70" zoomScaleNormal="70" zoomScaleSheetLayoutView="100" workbookViewId="0">
      <pane xSplit="3" ySplit="4" topLeftCell="U20" activePane="bottomRight" state="frozen"/>
      <selection pane="topRight" activeCell="D1" sqref="D1"/>
      <selection pane="bottomLeft" activeCell="A5" sqref="A5"/>
      <selection pane="bottomRight"/>
    </sheetView>
  </sheetViews>
  <sheetFormatPr baseColWidth="10" defaultColWidth="11.4609375" defaultRowHeight="12.9" x14ac:dyDescent="0.3"/>
  <cols>
    <col min="1" max="1" width="5.765625" style="2" bestFit="1" customWidth="1"/>
    <col min="2" max="2" width="5.53515625" style="2" customWidth="1"/>
    <col min="3" max="3" width="26" style="2" customWidth="1"/>
    <col min="4" max="4" width="11.765625" style="19" customWidth="1"/>
    <col min="5" max="5" width="11.765625" style="2" customWidth="1"/>
    <col min="6" max="8" width="10" style="2" customWidth="1"/>
    <col min="9" max="9" width="13" style="2" customWidth="1"/>
    <col min="10" max="10" width="13" style="19" customWidth="1"/>
    <col min="11" max="11" width="15.765625" style="2" customWidth="1"/>
    <col min="12" max="16" width="15.765625" style="19" customWidth="1"/>
    <col min="17" max="17" width="1.53515625" style="2" customWidth="1"/>
    <col min="18" max="18" width="11.765625" style="19" customWidth="1"/>
    <col min="19" max="19" width="11.765625" style="2" customWidth="1"/>
    <col min="20" max="22" width="10" style="2" customWidth="1"/>
    <col min="23" max="23" width="13" style="2" customWidth="1"/>
    <col min="24" max="24" width="12.765625" style="19" customWidth="1"/>
    <col min="25" max="25" width="15.765625" style="2" customWidth="1"/>
    <col min="26" max="30" width="15.765625" style="19" customWidth="1"/>
    <col min="31" max="31" width="1.4609375" style="2" customWidth="1"/>
    <col min="32" max="32" width="11.765625" style="19" customWidth="1"/>
    <col min="33" max="33" width="11.765625" style="2" customWidth="1"/>
    <col min="34" max="36" width="10" style="2" customWidth="1"/>
    <col min="37" max="37" width="13" style="2" customWidth="1"/>
    <col min="38" max="38" width="12.765625" style="19" customWidth="1"/>
    <col min="39" max="39" width="15.765625" style="2" customWidth="1"/>
    <col min="40" max="44" width="15.765625" style="19" customWidth="1"/>
    <col min="45" max="16384" width="11.4609375" style="2"/>
  </cols>
  <sheetData>
    <row r="1" spans="1:44" ht="85.5" customHeight="1" x14ac:dyDescent="0.3">
      <c r="D1" s="63" t="s">
        <v>279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47"/>
      <c r="R1" s="65" t="s">
        <v>235</v>
      </c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47"/>
      <c r="AF1" s="63" t="s">
        <v>280</v>
      </c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</row>
    <row r="2" spans="1:44" ht="12.75" customHeight="1" x14ac:dyDescent="0.3">
      <c r="A2" s="96" t="s">
        <v>128</v>
      </c>
      <c r="B2" s="97"/>
      <c r="C2" s="102" t="s">
        <v>129</v>
      </c>
      <c r="D2" s="105" t="s">
        <v>251</v>
      </c>
      <c r="E2" s="87" t="s">
        <v>252</v>
      </c>
      <c r="F2" s="87" t="s">
        <v>253</v>
      </c>
      <c r="G2" s="87" t="s">
        <v>259</v>
      </c>
      <c r="H2" s="87" t="s">
        <v>254</v>
      </c>
      <c r="I2" s="75" t="s">
        <v>273</v>
      </c>
      <c r="J2" s="75" t="s">
        <v>255</v>
      </c>
      <c r="K2" s="90" t="s">
        <v>265</v>
      </c>
      <c r="L2" s="75" t="s">
        <v>262</v>
      </c>
      <c r="M2" s="75" t="s">
        <v>276</v>
      </c>
      <c r="N2" s="75" t="s">
        <v>258</v>
      </c>
      <c r="O2" s="72" t="s">
        <v>275</v>
      </c>
      <c r="P2" s="111" t="s">
        <v>274</v>
      </c>
      <c r="Q2" s="47"/>
      <c r="R2" s="105" t="s">
        <v>251</v>
      </c>
      <c r="S2" s="87" t="s">
        <v>252</v>
      </c>
      <c r="T2" s="87" t="s">
        <v>253</v>
      </c>
      <c r="U2" s="87" t="s">
        <v>259</v>
      </c>
      <c r="V2" s="87" t="s">
        <v>254</v>
      </c>
      <c r="W2" s="75" t="s">
        <v>273</v>
      </c>
      <c r="X2" s="75" t="s">
        <v>255</v>
      </c>
      <c r="Y2" s="90" t="s">
        <v>265</v>
      </c>
      <c r="Z2" s="75" t="s">
        <v>262</v>
      </c>
      <c r="AA2" s="75" t="s">
        <v>276</v>
      </c>
      <c r="AB2" s="75" t="s">
        <v>258</v>
      </c>
      <c r="AC2" s="72" t="s">
        <v>275</v>
      </c>
      <c r="AD2" s="111" t="s">
        <v>274</v>
      </c>
      <c r="AE2" s="47"/>
      <c r="AF2" s="105" t="s">
        <v>251</v>
      </c>
      <c r="AG2" s="87" t="s">
        <v>252</v>
      </c>
      <c r="AH2" s="87" t="s">
        <v>253</v>
      </c>
      <c r="AI2" s="87" t="s">
        <v>259</v>
      </c>
      <c r="AJ2" s="87" t="s">
        <v>254</v>
      </c>
      <c r="AK2" s="75" t="s">
        <v>273</v>
      </c>
      <c r="AL2" s="75" t="s">
        <v>255</v>
      </c>
      <c r="AM2" s="90" t="s">
        <v>265</v>
      </c>
      <c r="AN2" s="75" t="s">
        <v>262</v>
      </c>
      <c r="AO2" s="75" t="s">
        <v>276</v>
      </c>
      <c r="AP2" s="75" t="s">
        <v>258</v>
      </c>
      <c r="AQ2" s="72" t="s">
        <v>275</v>
      </c>
      <c r="AR2" s="111" t="s">
        <v>278</v>
      </c>
    </row>
    <row r="3" spans="1:44" s="21" customFormat="1" ht="41.25" customHeight="1" x14ac:dyDescent="0.3">
      <c r="A3" s="98"/>
      <c r="B3" s="99"/>
      <c r="C3" s="103"/>
      <c r="D3" s="106"/>
      <c r="E3" s="88"/>
      <c r="F3" s="88"/>
      <c r="G3" s="88"/>
      <c r="H3" s="88"/>
      <c r="I3" s="76"/>
      <c r="J3" s="76"/>
      <c r="K3" s="91"/>
      <c r="L3" s="76"/>
      <c r="M3" s="76"/>
      <c r="N3" s="76"/>
      <c r="O3" s="73"/>
      <c r="P3" s="112"/>
      <c r="Q3" s="48"/>
      <c r="R3" s="106"/>
      <c r="S3" s="88"/>
      <c r="T3" s="88"/>
      <c r="U3" s="88"/>
      <c r="V3" s="88"/>
      <c r="W3" s="76"/>
      <c r="X3" s="76"/>
      <c r="Y3" s="91"/>
      <c r="Z3" s="76"/>
      <c r="AA3" s="76"/>
      <c r="AB3" s="76"/>
      <c r="AC3" s="73"/>
      <c r="AD3" s="112"/>
      <c r="AE3" s="48"/>
      <c r="AF3" s="106"/>
      <c r="AG3" s="88"/>
      <c r="AH3" s="88"/>
      <c r="AI3" s="88"/>
      <c r="AJ3" s="88"/>
      <c r="AK3" s="76"/>
      <c r="AL3" s="76"/>
      <c r="AM3" s="91"/>
      <c r="AN3" s="76"/>
      <c r="AO3" s="76"/>
      <c r="AP3" s="76"/>
      <c r="AQ3" s="73"/>
      <c r="AR3" s="112"/>
    </row>
    <row r="4" spans="1:44" s="21" customFormat="1" ht="31.2" customHeight="1" x14ac:dyDescent="0.3">
      <c r="A4" s="100"/>
      <c r="B4" s="101"/>
      <c r="C4" s="104"/>
      <c r="D4" s="107"/>
      <c r="E4" s="89"/>
      <c r="F4" s="89"/>
      <c r="G4" s="89"/>
      <c r="H4" s="89"/>
      <c r="I4" s="77"/>
      <c r="J4" s="77"/>
      <c r="K4" s="92"/>
      <c r="L4" s="77"/>
      <c r="M4" s="77"/>
      <c r="N4" s="77"/>
      <c r="O4" s="74"/>
      <c r="P4" s="113"/>
      <c r="Q4" s="48"/>
      <c r="R4" s="107"/>
      <c r="S4" s="89"/>
      <c r="T4" s="89"/>
      <c r="U4" s="89"/>
      <c r="V4" s="89"/>
      <c r="W4" s="77"/>
      <c r="X4" s="77"/>
      <c r="Y4" s="92"/>
      <c r="Z4" s="77"/>
      <c r="AA4" s="77"/>
      <c r="AB4" s="77"/>
      <c r="AC4" s="74"/>
      <c r="AD4" s="113"/>
      <c r="AE4" s="48"/>
      <c r="AF4" s="107"/>
      <c r="AG4" s="89"/>
      <c r="AH4" s="89"/>
      <c r="AI4" s="89"/>
      <c r="AJ4" s="89"/>
      <c r="AK4" s="77"/>
      <c r="AL4" s="77"/>
      <c r="AM4" s="92"/>
      <c r="AN4" s="77"/>
      <c r="AO4" s="77"/>
      <c r="AP4" s="77"/>
      <c r="AQ4" s="74"/>
      <c r="AR4" s="113"/>
    </row>
    <row r="5" spans="1:44" ht="12.75" customHeight="1" x14ac:dyDescent="0.3">
      <c r="A5" s="22" t="s">
        <v>2</v>
      </c>
      <c r="B5" s="23" t="s">
        <v>10</v>
      </c>
      <c r="C5" s="24" t="s">
        <v>130</v>
      </c>
      <c r="D5" s="25">
        <v>5726428.2599999998</v>
      </c>
      <c r="E5" s="25">
        <v>3731351.41</v>
      </c>
      <c r="F5" s="25">
        <v>41806.44</v>
      </c>
      <c r="G5" s="25">
        <v>977.23</v>
      </c>
      <c r="H5" s="25">
        <v>16264.86</v>
      </c>
      <c r="I5" s="25">
        <v>306683.84000000003</v>
      </c>
      <c r="J5" s="25">
        <v>782309.91</v>
      </c>
      <c r="K5" s="26">
        <v>10605821.949999999</v>
      </c>
      <c r="L5" s="25">
        <v>45792824.329999998</v>
      </c>
      <c r="M5" s="25">
        <v>4041064.45</v>
      </c>
      <c r="N5" s="25">
        <v>466757.03</v>
      </c>
      <c r="O5" s="27">
        <v>50300645.810000002</v>
      </c>
      <c r="P5" s="28">
        <v>60906467.760000005</v>
      </c>
      <c r="Q5" s="49"/>
      <c r="R5" s="25">
        <v>3072726</v>
      </c>
      <c r="S5" s="25">
        <v>2187309.2000000002</v>
      </c>
      <c r="T5" s="25">
        <v>31847.759999999998</v>
      </c>
      <c r="U5" s="25">
        <v>639.76</v>
      </c>
      <c r="V5" s="25">
        <v>10541.92</v>
      </c>
      <c r="W5" s="25">
        <v>233528.95999999999</v>
      </c>
      <c r="X5" s="25">
        <v>551912.88</v>
      </c>
      <c r="Y5" s="26">
        <v>6088506.4799999995</v>
      </c>
      <c r="Z5" s="25">
        <v>25695557.52</v>
      </c>
      <c r="AA5" s="25">
        <v>2267547.52</v>
      </c>
      <c r="AB5" s="25">
        <v>261909.04</v>
      </c>
      <c r="AC5" s="27">
        <v>28225014.079999998</v>
      </c>
      <c r="AD5" s="28">
        <v>34313520.559999995</v>
      </c>
      <c r="AE5" s="47"/>
      <c r="AF5" s="25">
        <v>663425.56999999995</v>
      </c>
      <c r="AG5" s="25">
        <v>386010.55</v>
      </c>
      <c r="AH5" s="25">
        <v>2489.67</v>
      </c>
      <c r="AI5" s="25">
        <v>84.37</v>
      </c>
      <c r="AJ5" s="25">
        <v>1430.74</v>
      </c>
      <c r="AK5" s="25">
        <v>18288.72</v>
      </c>
      <c r="AL5" s="25">
        <v>57599.26</v>
      </c>
      <c r="AM5" s="26">
        <f>SUM(AF5:AL5)</f>
        <v>1129328.8799999999</v>
      </c>
      <c r="AN5" s="25">
        <v>5024316.7</v>
      </c>
      <c r="AO5" s="25">
        <v>443379.23</v>
      </c>
      <c r="AP5" s="25">
        <v>51212</v>
      </c>
      <c r="AQ5" s="27">
        <f>AN5+AO5+AP5</f>
        <v>5518907.9299999997</v>
      </c>
      <c r="AR5" s="28">
        <f>AM5+AQ5</f>
        <v>6648236.8099999996</v>
      </c>
    </row>
    <row r="6" spans="1:44" ht="12.75" customHeight="1" x14ac:dyDescent="0.3">
      <c r="A6" s="22" t="s">
        <v>40</v>
      </c>
      <c r="B6" s="23" t="s">
        <v>11</v>
      </c>
      <c r="C6" s="24" t="s">
        <v>249</v>
      </c>
      <c r="D6" s="25">
        <v>1886056.72</v>
      </c>
      <c r="E6" s="25">
        <v>1725526.1</v>
      </c>
      <c r="F6" s="25">
        <v>23244.560000000001</v>
      </c>
      <c r="G6" s="25">
        <v>598.14</v>
      </c>
      <c r="H6" s="25">
        <v>7870.75</v>
      </c>
      <c r="I6" s="25">
        <v>63555.68</v>
      </c>
      <c r="J6" s="25">
        <v>232001.51</v>
      </c>
      <c r="K6" s="26">
        <v>3938853.46</v>
      </c>
      <c r="L6" s="25">
        <v>19722029.32</v>
      </c>
      <c r="M6" s="25">
        <v>0</v>
      </c>
      <c r="N6" s="25">
        <v>0</v>
      </c>
      <c r="O6" s="27">
        <v>19722029.32</v>
      </c>
      <c r="P6" s="28">
        <v>23660882.780000001</v>
      </c>
      <c r="Q6" s="49"/>
      <c r="R6" s="25">
        <v>957798.16</v>
      </c>
      <c r="S6" s="25">
        <v>986824.88</v>
      </c>
      <c r="T6" s="25">
        <v>14227.6</v>
      </c>
      <c r="U6" s="25">
        <v>345.6</v>
      </c>
      <c r="V6" s="25">
        <v>4820</v>
      </c>
      <c r="W6" s="25">
        <v>45263.040000000001</v>
      </c>
      <c r="X6" s="25">
        <v>161003.12</v>
      </c>
      <c r="Y6" s="26">
        <v>2170282.4000000004</v>
      </c>
      <c r="Z6" s="25">
        <v>11615266.4</v>
      </c>
      <c r="AA6" s="25">
        <v>0</v>
      </c>
      <c r="AB6" s="25">
        <v>0</v>
      </c>
      <c r="AC6" s="27">
        <v>11615266.4</v>
      </c>
      <c r="AD6" s="28">
        <v>13785548.800000001</v>
      </c>
      <c r="AE6" s="47"/>
      <c r="AF6" s="25">
        <v>232064.64000000001</v>
      </c>
      <c r="AG6" s="25">
        <v>184675.31</v>
      </c>
      <c r="AH6" s="25">
        <v>2254.2399999999998</v>
      </c>
      <c r="AI6" s="25">
        <v>63.14</v>
      </c>
      <c r="AJ6" s="25">
        <v>762.69</v>
      </c>
      <c r="AK6" s="25">
        <v>4573.16</v>
      </c>
      <c r="AL6" s="25">
        <v>17749.599999999999</v>
      </c>
      <c r="AM6" s="26">
        <f t="shared" ref="AM6:AM69" si="0">SUM(AF6:AL6)</f>
        <v>442142.77999999997</v>
      </c>
      <c r="AN6" s="25">
        <v>2026690.73</v>
      </c>
      <c r="AO6" s="25">
        <v>0</v>
      </c>
      <c r="AP6" s="25">
        <v>0</v>
      </c>
      <c r="AQ6" s="27">
        <f t="shared" ref="AQ6:AQ69" si="1">AN6+AO6+AP6</f>
        <v>2026690.73</v>
      </c>
      <c r="AR6" s="28">
        <f t="shared" ref="AR6:AR69" si="2">AM6+AQ6</f>
        <v>2468833.5099999998</v>
      </c>
    </row>
    <row r="7" spans="1:44" ht="12.75" customHeight="1" x14ac:dyDescent="0.3">
      <c r="A7" s="22" t="s">
        <v>87</v>
      </c>
      <c r="B7" s="23" t="s">
        <v>88</v>
      </c>
      <c r="C7" s="24" t="s">
        <v>191</v>
      </c>
      <c r="D7" s="25">
        <v>6800442.1399999997</v>
      </c>
      <c r="E7" s="25">
        <v>6868303.7300000004</v>
      </c>
      <c r="F7" s="25">
        <v>58573.71</v>
      </c>
      <c r="G7" s="25">
        <v>2069.73</v>
      </c>
      <c r="H7" s="25">
        <v>20905.97</v>
      </c>
      <c r="I7" s="25">
        <v>342240.23</v>
      </c>
      <c r="J7" s="25">
        <v>461533.55</v>
      </c>
      <c r="K7" s="26">
        <v>14554069.060000001</v>
      </c>
      <c r="L7" s="25">
        <v>62635522.890000001</v>
      </c>
      <c r="M7" s="25">
        <v>0</v>
      </c>
      <c r="N7" s="25">
        <v>364143.37</v>
      </c>
      <c r="O7" s="27">
        <v>62999666.259999998</v>
      </c>
      <c r="P7" s="28">
        <v>77553735.319999993</v>
      </c>
      <c r="Q7" s="49"/>
      <c r="R7" s="25">
        <v>3653276.08</v>
      </c>
      <c r="S7" s="25">
        <v>3656954.24</v>
      </c>
      <c r="T7" s="25">
        <v>41376.239999999998</v>
      </c>
      <c r="U7" s="25">
        <v>1139.1199999999999</v>
      </c>
      <c r="V7" s="25">
        <v>13218.08</v>
      </c>
      <c r="W7" s="25">
        <v>261675.51999999999</v>
      </c>
      <c r="X7" s="25">
        <v>328491.92</v>
      </c>
      <c r="Y7" s="26">
        <v>7956131.2000000002</v>
      </c>
      <c r="Z7" s="25">
        <v>35146438.399999999</v>
      </c>
      <c r="AA7" s="25">
        <v>0</v>
      </c>
      <c r="AB7" s="25">
        <v>204330</v>
      </c>
      <c r="AC7" s="27">
        <v>35350768.399999999</v>
      </c>
      <c r="AD7" s="28">
        <v>43306899.600000001</v>
      </c>
      <c r="AE7" s="47"/>
      <c r="AF7" s="25">
        <v>786791.52</v>
      </c>
      <c r="AG7" s="25">
        <v>802837.37</v>
      </c>
      <c r="AH7" s="25">
        <v>4299.37</v>
      </c>
      <c r="AI7" s="25">
        <v>232.65</v>
      </c>
      <c r="AJ7" s="25">
        <v>1921.97</v>
      </c>
      <c r="AK7" s="25">
        <v>20141.18</v>
      </c>
      <c r="AL7" s="25">
        <v>33260.410000000003</v>
      </c>
      <c r="AM7" s="26">
        <f t="shared" si="0"/>
        <v>1649484.47</v>
      </c>
      <c r="AN7" s="25">
        <v>6872271.1200000001</v>
      </c>
      <c r="AO7" s="25">
        <v>0</v>
      </c>
      <c r="AP7" s="25">
        <v>39953.339999999997</v>
      </c>
      <c r="AQ7" s="27">
        <f t="shared" si="1"/>
        <v>6912224.46</v>
      </c>
      <c r="AR7" s="28">
        <f t="shared" si="2"/>
        <v>8561708.9299999997</v>
      </c>
    </row>
    <row r="8" spans="1:44" ht="12.75" customHeight="1" x14ac:dyDescent="0.3">
      <c r="A8" s="22" t="s">
        <v>87</v>
      </c>
      <c r="B8" s="23" t="s">
        <v>89</v>
      </c>
      <c r="C8" s="24" t="s">
        <v>192</v>
      </c>
      <c r="D8" s="25">
        <v>12392996.039999999</v>
      </c>
      <c r="E8" s="25">
        <v>4117726.96</v>
      </c>
      <c r="F8" s="25">
        <v>35116.46</v>
      </c>
      <c r="G8" s="25">
        <v>1240.8599999999999</v>
      </c>
      <c r="H8" s="25">
        <v>12533.67</v>
      </c>
      <c r="I8" s="25">
        <v>155989.09</v>
      </c>
      <c r="J8" s="25">
        <v>276701.38</v>
      </c>
      <c r="K8" s="26">
        <v>16992304.460000001</v>
      </c>
      <c r="L8" s="25">
        <v>26003101.75</v>
      </c>
      <c r="M8" s="25">
        <v>1579131.9</v>
      </c>
      <c r="N8" s="25">
        <v>83977.55</v>
      </c>
      <c r="O8" s="27">
        <v>27666211.199999999</v>
      </c>
      <c r="P8" s="28">
        <v>44658515.659999996</v>
      </c>
      <c r="Q8" s="49"/>
      <c r="R8" s="25">
        <v>6577080.96</v>
      </c>
      <c r="S8" s="25">
        <v>2173893.6</v>
      </c>
      <c r="T8" s="25">
        <v>24596.32</v>
      </c>
      <c r="U8" s="25">
        <v>677.12</v>
      </c>
      <c r="V8" s="25">
        <v>7857.52</v>
      </c>
      <c r="W8" s="25">
        <v>117253.84</v>
      </c>
      <c r="X8" s="25">
        <v>195273.60000000001</v>
      </c>
      <c r="Y8" s="26">
        <v>9096632.959999999</v>
      </c>
      <c r="Z8" s="25">
        <v>14591023.92</v>
      </c>
      <c r="AA8" s="25">
        <v>886092.4</v>
      </c>
      <c r="AB8" s="25">
        <v>47121.919999999998</v>
      </c>
      <c r="AC8" s="27">
        <v>15524238.24</v>
      </c>
      <c r="AD8" s="28">
        <v>24620871.199999999</v>
      </c>
      <c r="AE8" s="47"/>
      <c r="AF8" s="25">
        <v>1453978.77</v>
      </c>
      <c r="AG8" s="25">
        <v>485958.34</v>
      </c>
      <c r="AH8" s="25">
        <v>2630.04</v>
      </c>
      <c r="AI8" s="25">
        <v>140.94</v>
      </c>
      <c r="AJ8" s="25">
        <v>1169.04</v>
      </c>
      <c r="AK8" s="25">
        <v>9683.81</v>
      </c>
      <c r="AL8" s="25">
        <v>20356.95</v>
      </c>
      <c r="AM8" s="26">
        <f t="shared" si="0"/>
        <v>1973917.8900000001</v>
      </c>
      <c r="AN8" s="25">
        <v>2853019.44</v>
      </c>
      <c r="AO8" s="25">
        <v>173259.88</v>
      </c>
      <c r="AP8" s="25">
        <v>9213.91</v>
      </c>
      <c r="AQ8" s="27">
        <f t="shared" si="1"/>
        <v>3035493.23</v>
      </c>
      <c r="AR8" s="28">
        <f t="shared" si="2"/>
        <v>5009411.12</v>
      </c>
    </row>
    <row r="9" spans="1:44" ht="12.75" customHeight="1" x14ac:dyDescent="0.3">
      <c r="A9" s="22" t="s">
        <v>87</v>
      </c>
      <c r="B9" s="23" t="s">
        <v>90</v>
      </c>
      <c r="C9" s="24" t="s">
        <v>193</v>
      </c>
      <c r="D9" s="25">
        <v>5956960.4699999997</v>
      </c>
      <c r="E9" s="25">
        <v>5923077.3899999997</v>
      </c>
      <c r="F9" s="25">
        <v>50512.7</v>
      </c>
      <c r="G9" s="25">
        <v>1784.89</v>
      </c>
      <c r="H9" s="25">
        <v>18028.86</v>
      </c>
      <c r="I9" s="25">
        <v>233957.57</v>
      </c>
      <c r="J9" s="25">
        <v>398016.61</v>
      </c>
      <c r="K9" s="26">
        <v>12582338.49</v>
      </c>
      <c r="L9" s="25">
        <v>49165168.109999999</v>
      </c>
      <c r="M9" s="25">
        <v>3831163.07</v>
      </c>
      <c r="N9" s="25">
        <v>1346137.03</v>
      </c>
      <c r="O9" s="27">
        <v>54342468.210000001</v>
      </c>
      <c r="P9" s="28">
        <v>66924806.700000003</v>
      </c>
      <c r="Q9" s="49"/>
      <c r="R9" s="25">
        <v>3230099.84</v>
      </c>
      <c r="S9" s="25">
        <v>3163040.24</v>
      </c>
      <c r="T9" s="25">
        <v>35787.919999999998</v>
      </c>
      <c r="U9" s="25">
        <v>985.28</v>
      </c>
      <c r="V9" s="25">
        <v>11432.8</v>
      </c>
      <c r="W9" s="25">
        <v>177000.56</v>
      </c>
      <c r="X9" s="25">
        <v>284125.28000000003</v>
      </c>
      <c r="Y9" s="26">
        <v>6902471.9199999999</v>
      </c>
      <c r="Z9" s="25">
        <v>27587868.239999998</v>
      </c>
      <c r="AA9" s="25">
        <v>2149766.3199999998</v>
      </c>
      <c r="AB9" s="25">
        <v>755351.2</v>
      </c>
      <c r="AC9" s="27">
        <v>30492985.759999998</v>
      </c>
      <c r="AD9" s="28">
        <v>37395457.68</v>
      </c>
      <c r="AE9" s="47"/>
      <c r="AF9" s="25">
        <v>681715.16</v>
      </c>
      <c r="AG9" s="25">
        <v>690009.29</v>
      </c>
      <c r="AH9" s="25">
        <v>3681.2</v>
      </c>
      <c r="AI9" s="25">
        <v>199.9</v>
      </c>
      <c r="AJ9" s="25">
        <v>1649.02</v>
      </c>
      <c r="AK9" s="25">
        <v>14239.25</v>
      </c>
      <c r="AL9" s="25">
        <v>28472.83</v>
      </c>
      <c r="AM9" s="26">
        <f t="shared" si="0"/>
        <v>1419966.6500000001</v>
      </c>
      <c r="AN9" s="25">
        <v>5394324.96</v>
      </c>
      <c r="AO9" s="25">
        <v>420349.19</v>
      </c>
      <c r="AP9" s="25">
        <v>147696.46</v>
      </c>
      <c r="AQ9" s="27">
        <f t="shared" si="1"/>
        <v>5962370.6100000003</v>
      </c>
      <c r="AR9" s="28">
        <f t="shared" si="2"/>
        <v>7382337.2600000007</v>
      </c>
    </row>
    <row r="10" spans="1:44" ht="12.75" customHeight="1" x14ac:dyDescent="0.3">
      <c r="A10" s="22" t="s">
        <v>15</v>
      </c>
      <c r="B10" s="23" t="s">
        <v>11</v>
      </c>
      <c r="C10" s="24" t="s">
        <v>183</v>
      </c>
      <c r="D10" s="25">
        <v>3170843.61</v>
      </c>
      <c r="E10" s="25">
        <v>2787076.19</v>
      </c>
      <c r="F10" s="25">
        <v>37544.699999999997</v>
      </c>
      <c r="G10" s="25">
        <v>966.11</v>
      </c>
      <c r="H10" s="25">
        <v>12712.86</v>
      </c>
      <c r="I10" s="25">
        <v>56128.91</v>
      </c>
      <c r="J10" s="25">
        <v>374729.7</v>
      </c>
      <c r="K10" s="26">
        <v>6440002.0800000001</v>
      </c>
      <c r="L10" s="25">
        <v>33342764.07</v>
      </c>
      <c r="M10" s="25">
        <v>0</v>
      </c>
      <c r="N10" s="25">
        <v>1254002.78</v>
      </c>
      <c r="O10" s="27">
        <v>34596766.850000001</v>
      </c>
      <c r="P10" s="28">
        <v>41036768.93</v>
      </c>
      <c r="Q10" s="49"/>
      <c r="R10" s="25">
        <v>1759535.76</v>
      </c>
      <c r="S10" s="25">
        <v>1590629.12</v>
      </c>
      <c r="T10" s="25">
        <v>22932.959999999999</v>
      </c>
      <c r="U10" s="25">
        <v>557.12</v>
      </c>
      <c r="V10" s="25">
        <v>7769.28</v>
      </c>
      <c r="W10" s="25">
        <v>39346.559999999998</v>
      </c>
      <c r="X10" s="25">
        <v>259515.44</v>
      </c>
      <c r="Y10" s="26">
        <v>3680286.2399999998</v>
      </c>
      <c r="Z10" s="25">
        <v>18709501.440000001</v>
      </c>
      <c r="AA10" s="25">
        <v>0</v>
      </c>
      <c r="AB10" s="25">
        <v>703652.4</v>
      </c>
      <c r="AC10" s="27">
        <v>19413153.84</v>
      </c>
      <c r="AD10" s="28">
        <v>23093440.079999998</v>
      </c>
      <c r="AE10" s="47"/>
      <c r="AF10" s="25">
        <v>352826.96</v>
      </c>
      <c r="AG10" s="25">
        <v>299111.77</v>
      </c>
      <c r="AH10" s="25">
        <v>3652.94</v>
      </c>
      <c r="AI10" s="25">
        <v>102.25</v>
      </c>
      <c r="AJ10" s="25">
        <v>1235.9000000000001</v>
      </c>
      <c r="AK10" s="25">
        <v>4195.59</v>
      </c>
      <c r="AL10" s="25">
        <v>28803.57</v>
      </c>
      <c r="AM10" s="26">
        <f t="shared" si="0"/>
        <v>689928.97999999986</v>
      </c>
      <c r="AN10" s="25">
        <v>3658315.6500000004</v>
      </c>
      <c r="AO10" s="25">
        <v>0</v>
      </c>
      <c r="AP10" s="25">
        <v>137587.6</v>
      </c>
      <c r="AQ10" s="27">
        <f t="shared" si="1"/>
        <v>3795903.2500000005</v>
      </c>
      <c r="AR10" s="28">
        <f t="shared" si="2"/>
        <v>4485832.2300000004</v>
      </c>
    </row>
    <row r="11" spans="1:44" ht="12.75" customHeight="1" x14ac:dyDescent="0.3">
      <c r="A11" s="22" t="s">
        <v>3</v>
      </c>
      <c r="B11" s="23" t="s">
        <v>49</v>
      </c>
      <c r="C11" s="24" t="s">
        <v>131</v>
      </c>
      <c r="D11" s="25">
        <v>10896807.18</v>
      </c>
      <c r="E11" s="25">
        <v>8680504.2899999991</v>
      </c>
      <c r="F11" s="25">
        <v>99171.55</v>
      </c>
      <c r="G11" s="25">
        <v>3195.41</v>
      </c>
      <c r="H11" s="25">
        <v>34673.629999999997</v>
      </c>
      <c r="I11" s="25">
        <v>607993.65</v>
      </c>
      <c r="J11" s="25">
        <v>1076758.45</v>
      </c>
      <c r="K11" s="26">
        <v>21399104.16</v>
      </c>
      <c r="L11" s="25">
        <v>91790830.340000004</v>
      </c>
      <c r="M11" s="25">
        <v>3596607.58</v>
      </c>
      <c r="N11" s="25">
        <v>2661691.4900000002</v>
      </c>
      <c r="O11" s="27">
        <v>98049129.409999996</v>
      </c>
      <c r="P11" s="28">
        <v>119448233.56999999</v>
      </c>
      <c r="Q11" s="49"/>
      <c r="R11" s="25">
        <v>5618384.7199999997</v>
      </c>
      <c r="S11" s="25">
        <v>4888816.4000000004</v>
      </c>
      <c r="T11" s="25">
        <v>65718.48</v>
      </c>
      <c r="U11" s="25">
        <v>1764.4</v>
      </c>
      <c r="V11" s="25">
        <v>21121.68</v>
      </c>
      <c r="W11" s="25">
        <v>444145.76</v>
      </c>
      <c r="X11" s="25">
        <v>748512.96</v>
      </c>
      <c r="Y11" s="26">
        <v>11788464.400000002</v>
      </c>
      <c r="Z11" s="25">
        <v>51506247.840000004</v>
      </c>
      <c r="AA11" s="25">
        <v>2018151.04</v>
      </c>
      <c r="AB11" s="25">
        <v>1493541.84</v>
      </c>
      <c r="AC11" s="27">
        <v>55017940.720000006</v>
      </c>
      <c r="AD11" s="28">
        <v>66806405.120000005</v>
      </c>
      <c r="AE11" s="47"/>
      <c r="AF11" s="25">
        <v>1319605.6200000001</v>
      </c>
      <c r="AG11" s="25">
        <v>947921.97</v>
      </c>
      <c r="AH11" s="25">
        <v>8363.27</v>
      </c>
      <c r="AI11" s="25">
        <v>357.75</v>
      </c>
      <c r="AJ11" s="25">
        <v>3387.99</v>
      </c>
      <c r="AK11" s="25">
        <v>40961.97</v>
      </c>
      <c r="AL11" s="25">
        <v>82061.37</v>
      </c>
      <c r="AM11" s="26">
        <f t="shared" si="0"/>
        <v>2402659.9400000004</v>
      </c>
      <c r="AN11" s="25">
        <v>10071145.620000001</v>
      </c>
      <c r="AO11" s="25">
        <v>394614.14</v>
      </c>
      <c r="AP11" s="25">
        <v>292037.40999999997</v>
      </c>
      <c r="AQ11" s="27">
        <f t="shared" si="1"/>
        <v>10757797.170000002</v>
      </c>
      <c r="AR11" s="28">
        <f t="shared" si="2"/>
        <v>13160457.110000003</v>
      </c>
    </row>
    <row r="12" spans="1:44" ht="12.75" customHeight="1" x14ac:dyDescent="0.3">
      <c r="A12" s="22" t="s">
        <v>4</v>
      </c>
      <c r="B12" s="23" t="s">
        <v>53</v>
      </c>
      <c r="C12" s="24" t="s">
        <v>132</v>
      </c>
      <c r="D12" s="25">
        <v>5855080.4900000002</v>
      </c>
      <c r="E12" s="25">
        <v>4521438.79</v>
      </c>
      <c r="F12" s="25">
        <v>60908.3</v>
      </c>
      <c r="G12" s="25">
        <v>1567.31</v>
      </c>
      <c r="H12" s="25">
        <v>20623.919999999998</v>
      </c>
      <c r="I12" s="25">
        <v>298940.5</v>
      </c>
      <c r="J12" s="25">
        <v>607919.30000000005</v>
      </c>
      <c r="K12" s="26">
        <v>11366478.609999999</v>
      </c>
      <c r="L12" s="25">
        <v>54169230.530000001</v>
      </c>
      <c r="M12" s="25">
        <v>93987.14</v>
      </c>
      <c r="N12" s="25">
        <v>430711.06</v>
      </c>
      <c r="O12" s="27">
        <v>54693928.729999997</v>
      </c>
      <c r="P12" s="28">
        <v>66060407.339999996</v>
      </c>
      <c r="Q12" s="49"/>
      <c r="R12" s="25">
        <v>3070475.68</v>
      </c>
      <c r="S12" s="25">
        <v>2589828.64</v>
      </c>
      <c r="T12" s="25">
        <v>37338.959999999999</v>
      </c>
      <c r="U12" s="25">
        <v>907.04</v>
      </c>
      <c r="V12" s="25">
        <v>12649.76</v>
      </c>
      <c r="W12" s="25">
        <v>225691.12</v>
      </c>
      <c r="X12" s="25">
        <v>422537.6</v>
      </c>
      <c r="Y12" s="26">
        <v>6359428.7999999998</v>
      </c>
      <c r="Z12" s="25">
        <v>30395779.199999999</v>
      </c>
      <c r="AA12" s="25">
        <v>52738.64</v>
      </c>
      <c r="AB12" s="25">
        <v>241682.8</v>
      </c>
      <c r="AC12" s="27">
        <v>30690200.640000001</v>
      </c>
      <c r="AD12" s="28">
        <v>37049629.439999998</v>
      </c>
      <c r="AE12" s="47"/>
      <c r="AF12" s="25">
        <v>696151.2</v>
      </c>
      <c r="AG12" s="25">
        <v>482902.54</v>
      </c>
      <c r="AH12" s="25">
        <v>5892.34</v>
      </c>
      <c r="AI12" s="25">
        <v>165.07</v>
      </c>
      <c r="AJ12" s="25">
        <v>1993.54</v>
      </c>
      <c r="AK12" s="25">
        <v>18312.349999999999</v>
      </c>
      <c r="AL12" s="25">
        <v>46345.43</v>
      </c>
      <c r="AM12" s="26">
        <f t="shared" si="0"/>
        <v>1251762.4700000002</v>
      </c>
      <c r="AN12" s="25">
        <v>5943362.8200000003</v>
      </c>
      <c r="AO12" s="25">
        <v>10312.129999999999</v>
      </c>
      <c r="AP12" s="25">
        <v>47257.07</v>
      </c>
      <c r="AQ12" s="27">
        <f t="shared" si="1"/>
        <v>6000932.0200000005</v>
      </c>
      <c r="AR12" s="28">
        <f t="shared" si="2"/>
        <v>7252694.4900000002</v>
      </c>
    </row>
    <row r="13" spans="1:44" ht="12.75" customHeight="1" x14ac:dyDescent="0.3">
      <c r="A13" s="22" t="s">
        <v>38</v>
      </c>
      <c r="B13" s="23" t="s">
        <v>89</v>
      </c>
      <c r="C13" s="24" t="s">
        <v>218</v>
      </c>
      <c r="D13" s="25">
        <v>1256260.02</v>
      </c>
      <c r="E13" s="25">
        <v>0</v>
      </c>
      <c r="F13" s="25">
        <v>20488.810000000001</v>
      </c>
      <c r="G13" s="25">
        <v>640.58000000000004</v>
      </c>
      <c r="H13" s="25">
        <v>7641.53</v>
      </c>
      <c r="I13" s="25">
        <v>0</v>
      </c>
      <c r="J13" s="25">
        <v>0</v>
      </c>
      <c r="K13" s="26">
        <v>1285030.94</v>
      </c>
      <c r="L13" s="25">
        <v>21580134.120000001</v>
      </c>
      <c r="M13" s="25">
        <v>2316209.85</v>
      </c>
      <c r="N13" s="25">
        <v>116971.02</v>
      </c>
      <c r="O13" s="27">
        <v>24013314.989999998</v>
      </c>
      <c r="P13" s="28">
        <v>25298345.93</v>
      </c>
      <c r="Q13" s="49"/>
      <c r="R13" s="25">
        <v>491470.72</v>
      </c>
      <c r="S13" s="25">
        <v>0</v>
      </c>
      <c r="T13" s="25">
        <v>12775.36</v>
      </c>
      <c r="U13" s="25">
        <v>326.8</v>
      </c>
      <c r="V13" s="25">
        <v>4715.92</v>
      </c>
      <c r="W13" s="25">
        <v>0</v>
      </c>
      <c r="X13" s="25">
        <v>0</v>
      </c>
      <c r="Y13" s="26">
        <v>509288.79999999993</v>
      </c>
      <c r="Z13" s="25">
        <v>12109180.560000001</v>
      </c>
      <c r="AA13" s="25">
        <v>1299686.24</v>
      </c>
      <c r="AB13" s="25">
        <v>65635.360000000001</v>
      </c>
      <c r="AC13" s="27">
        <v>13474502.16</v>
      </c>
      <c r="AD13" s="28">
        <v>13983790.960000001</v>
      </c>
      <c r="AE13" s="47"/>
      <c r="AF13" s="25">
        <v>191197.33</v>
      </c>
      <c r="AG13" s="25">
        <v>0</v>
      </c>
      <c r="AH13" s="25">
        <v>1928.36</v>
      </c>
      <c r="AI13" s="25">
        <v>78.45</v>
      </c>
      <c r="AJ13" s="25">
        <v>731.4</v>
      </c>
      <c r="AK13" s="25">
        <v>0</v>
      </c>
      <c r="AL13" s="25">
        <v>0</v>
      </c>
      <c r="AM13" s="26">
        <f t="shared" si="0"/>
        <v>193935.53999999998</v>
      </c>
      <c r="AN13" s="25">
        <v>2367738.3800000004</v>
      </c>
      <c r="AO13" s="25">
        <v>254130.9</v>
      </c>
      <c r="AP13" s="25">
        <v>12833.92</v>
      </c>
      <c r="AQ13" s="27">
        <f t="shared" si="1"/>
        <v>2634703.2000000002</v>
      </c>
      <c r="AR13" s="28">
        <f t="shared" si="2"/>
        <v>2828638.74</v>
      </c>
    </row>
    <row r="14" spans="1:44" ht="12.75" customHeight="1" x14ac:dyDescent="0.3">
      <c r="A14" s="22" t="s">
        <v>5</v>
      </c>
      <c r="B14" s="23" t="s">
        <v>56</v>
      </c>
      <c r="C14" s="24" t="s">
        <v>133</v>
      </c>
      <c r="D14" s="25">
        <v>1952744.14</v>
      </c>
      <c r="E14" s="25">
        <v>1468930.32</v>
      </c>
      <c r="F14" s="25">
        <v>20770.23</v>
      </c>
      <c r="G14" s="25">
        <v>589.66999999999996</v>
      </c>
      <c r="H14" s="25">
        <v>6063.59</v>
      </c>
      <c r="I14" s="25">
        <v>133915.72</v>
      </c>
      <c r="J14" s="25">
        <v>294135.92</v>
      </c>
      <c r="K14" s="26">
        <v>3877149.59</v>
      </c>
      <c r="L14" s="25">
        <v>13974552.689999999</v>
      </c>
      <c r="M14" s="25">
        <v>929627.61</v>
      </c>
      <c r="N14" s="25">
        <v>49103.62</v>
      </c>
      <c r="O14" s="27">
        <v>14953283.92</v>
      </c>
      <c r="P14" s="28">
        <v>18830433.509999998</v>
      </c>
      <c r="Q14" s="49"/>
      <c r="R14" s="25">
        <v>1061609.6000000001</v>
      </c>
      <c r="S14" s="25">
        <v>857157.04</v>
      </c>
      <c r="T14" s="25">
        <v>13561.36</v>
      </c>
      <c r="U14" s="25">
        <v>332.08</v>
      </c>
      <c r="V14" s="25">
        <v>4070.4</v>
      </c>
      <c r="W14" s="25">
        <v>83010.320000000007</v>
      </c>
      <c r="X14" s="25">
        <v>205057.04</v>
      </c>
      <c r="Y14" s="26">
        <v>2224797.8400000003</v>
      </c>
      <c r="Z14" s="25">
        <v>7841488.8799999999</v>
      </c>
      <c r="AA14" s="25">
        <v>521638.48</v>
      </c>
      <c r="AB14" s="25">
        <v>27553.279999999999</v>
      </c>
      <c r="AC14" s="27">
        <v>8390680.6399999987</v>
      </c>
      <c r="AD14" s="28">
        <v>10615478.479999999</v>
      </c>
      <c r="AE14" s="47"/>
      <c r="AF14" s="25">
        <v>222783.64</v>
      </c>
      <c r="AG14" s="25">
        <v>152943.32</v>
      </c>
      <c r="AH14" s="25">
        <v>1802.22</v>
      </c>
      <c r="AI14" s="25">
        <v>64.400000000000006</v>
      </c>
      <c r="AJ14" s="25">
        <v>498.3</v>
      </c>
      <c r="AK14" s="25">
        <v>12726.35</v>
      </c>
      <c r="AL14" s="25">
        <v>22269.72</v>
      </c>
      <c r="AM14" s="26">
        <f t="shared" si="0"/>
        <v>413087.94999999995</v>
      </c>
      <c r="AN14" s="25">
        <v>1533265.95</v>
      </c>
      <c r="AO14" s="25">
        <v>101997.28</v>
      </c>
      <c r="AP14" s="25">
        <v>5387.59</v>
      </c>
      <c r="AQ14" s="27">
        <f t="shared" si="1"/>
        <v>1640650.82</v>
      </c>
      <c r="AR14" s="28">
        <f t="shared" si="2"/>
        <v>2053738.77</v>
      </c>
    </row>
    <row r="15" spans="1:44" ht="12.75" customHeight="1" x14ac:dyDescent="0.3">
      <c r="A15" s="22" t="s">
        <v>33</v>
      </c>
      <c r="B15" s="23" t="s">
        <v>11</v>
      </c>
      <c r="C15" s="24" t="s">
        <v>212</v>
      </c>
      <c r="D15" s="25">
        <v>2319413.5</v>
      </c>
      <c r="E15" s="25">
        <v>1865569.51</v>
      </c>
      <c r="F15" s="25">
        <v>24066.25</v>
      </c>
      <c r="G15" s="25">
        <v>1010.14</v>
      </c>
      <c r="H15" s="25">
        <v>7696.56</v>
      </c>
      <c r="I15" s="25">
        <v>153753.92000000001</v>
      </c>
      <c r="J15" s="25">
        <v>227090</v>
      </c>
      <c r="K15" s="26">
        <v>4598599.88</v>
      </c>
      <c r="L15" s="25">
        <v>22074597.609999999</v>
      </c>
      <c r="M15" s="25">
        <v>2741105.43</v>
      </c>
      <c r="N15" s="25">
        <v>976023.29</v>
      </c>
      <c r="O15" s="27">
        <v>25791726.329999998</v>
      </c>
      <c r="P15" s="28">
        <v>30390326.209999997</v>
      </c>
      <c r="Q15" s="49"/>
      <c r="R15" s="25">
        <v>1304572.96</v>
      </c>
      <c r="S15" s="25">
        <v>1109664.8799999999</v>
      </c>
      <c r="T15" s="25">
        <v>17791.12</v>
      </c>
      <c r="U15" s="25">
        <v>587.28</v>
      </c>
      <c r="V15" s="25">
        <v>5125.4399999999996</v>
      </c>
      <c r="W15" s="25">
        <v>113878.16</v>
      </c>
      <c r="X15" s="25">
        <v>163501.12</v>
      </c>
      <c r="Y15" s="26">
        <v>2715120.96</v>
      </c>
      <c r="Z15" s="25">
        <v>12386636.960000001</v>
      </c>
      <c r="AA15" s="25">
        <v>1538106.32</v>
      </c>
      <c r="AB15" s="25">
        <v>547671.12</v>
      </c>
      <c r="AC15" s="27">
        <v>14472414.4</v>
      </c>
      <c r="AD15" s="28">
        <v>17187535.359999999</v>
      </c>
      <c r="AE15" s="47"/>
      <c r="AF15" s="25">
        <v>253710.14</v>
      </c>
      <c r="AG15" s="25">
        <v>188976.16</v>
      </c>
      <c r="AH15" s="25">
        <v>1568.78</v>
      </c>
      <c r="AI15" s="25">
        <v>105.72</v>
      </c>
      <c r="AJ15" s="25">
        <v>642.78</v>
      </c>
      <c r="AK15" s="25">
        <v>9968.94</v>
      </c>
      <c r="AL15" s="25">
        <v>15897.22</v>
      </c>
      <c r="AM15" s="26">
        <f t="shared" si="0"/>
        <v>470869.74000000005</v>
      </c>
      <c r="AN15" s="25">
        <v>2421990.16</v>
      </c>
      <c r="AO15" s="25">
        <v>300749.78000000003</v>
      </c>
      <c r="AP15" s="25">
        <v>107088.04</v>
      </c>
      <c r="AQ15" s="27">
        <f t="shared" si="1"/>
        <v>2829827.9800000004</v>
      </c>
      <c r="AR15" s="28">
        <f t="shared" si="2"/>
        <v>3300697.7200000007</v>
      </c>
    </row>
    <row r="16" spans="1:44" ht="12.75" customHeight="1" x14ac:dyDescent="0.3">
      <c r="A16" s="22" t="s">
        <v>6</v>
      </c>
      <c r="B16" s="23" t="s">
        <v>57</v>
      </c>
      <c r="C16" s="24" t="s">
        <v>134</v>
      </c>
      <c r="D16" s="25">
        <v>4365162.45</v>
      </c>
      <c r="E16" s="25">
        <v>3082714.32</v>
      </c>
      <c r="F16" s="25">
        <v>34511.589999999997</v>
      </c>
      <c r="G16" s="25">
        <v>859.27</v>
      </c>
      <c r="H16" s="25">
        <v>14905.62</v>
      </c>
      <c r="I16" s="25">
        <v>215799.57</v>
      </c>
      <c r="J16" s="25">
        <v>659023.19999999995</v>
      </c>
      <c r="K16" s="26">
        <v>8372976.0199999996</v>
      </c>
      <c r="L16" s="25">
        <v>41025672.210000001</v>
      </c>
      <c r="M16" s="25">
        <v>1450841.81</v>
      </c>
      <c r="N16" s="25">
        <v>81665.539999999994</v>
      </c>
      <c r="O16" s="27">
        <v>42558179.560000002</v>
      </c>
      <c r="P16" s="28">
        <v>50931155.579999998</v>
      </c>
      <c r="Q16" s="49"/>
      <c r="R16" s="25">
        <v>2413406</v>
      </c>
      <c r="S16" s="25">
        <v>1769330.88</v>
      </c>
      <c r="T16" s="25">
        <v>25434.16</v>
      </c>
      <c r="U16" s="25">
        <v>500</v>
      </c>
      <c r="V16" s="25">
        <v>9051.84</v>
      </c>
      <c r="W16" s="25">
        <v>167190</v>
      </c>
      <c r="X16" s="25">
        <v>457284.48</v>
      </c>
      <c r="Y16" s="26">
        <v>4842197.3599999994</v>
      </c>
      <c r="Z16" s="25">
        <v>23020583.120000001</v>
      </c>
      <c r="AA16" s="25">
        <v>814105.52</v>
      </c>
      <c r="AB16" s="25">
        <v>45824.56</v>
      </c>
      <c r="AC16" s="27">
        <v>23880513.199999999</v>
      </c>
      <c r="AD16" s="28">
        <v>28722710.559999999</v>
      </c>
      <c r="AE16" s="47"/>
      <c r="AF16" s="25">
        <v>487939.11</v>
      </c>
      <c r="AG16" s="25">
        <v>328345.86</v>
      </c>
      <c r="AH16" s="25">
        <v>2269.36</v>
      </c>
      <c r="AI16" s="25">
        <v>89.82</v>
      </c>
      <c r="AJ16" s="25">
        <v>1463.45</v>
      </c>
      <c r="AK16" s="25">
        <v>12152.39</v>
      </c>
      <c r="AL16" s="25">
        <v>50434.68</v>
      </c>
      <c r="AM16" s="26">
        <f t="shared" si="0"/>
        <v>882694.66999999993</v>
      </c>
      <c r="AN16" s="25">
        <v>4501272.2699999996</v>
      </c>
      <c r="AO16" s="25">
        <v>159184.07</v>
      </c>
      <c r="AP16" s="25">
        <v>8960.25</v>
      </c>
      <c r="AQ16" s="27">
        <f t="shared" si="1"/>
        <v>4669416.59</v>
      </c>
      <c r="AR16" s="28">
        <f t="shared" si="2"/>
        <v>5552111.2599999998</v>
      </c>
    </row>
    <row r="17" spans="1:44" ht="12.75" customHeight="1" x14ac:dyDescent="0.3">
      <c r="A17" s="22" t="s">
        <v>12</v>
      </c>
      <c r="B17" s="23" t="s">
        <v>57</v>
      </c>
      <c r="C17" s="24" t="s">
        <v>174</v>
      </c>
      <c r="D17" s="25">
        <v>6816251.6200000001</v>
      </c>
      <c r="E17" s="25">
        <v>6394511.3200000003</v>
      </c>
      <c r="F17" s="25">
        <v>70381.88</v>
      </c>
      <c r="G17" s="25">
        <v>2615.16</v>
      </c>
      <c r="H17" s="25">
        <v>21311.67</v>
      </c>
      <c r="I17" s="25">
        <v>329386.52</v>
      </c>
      <c r="J17" s="25">
        <v>800234.38</v>
      </c>
      <c r="K17" s="26">
        <v>14434692.550000001</v>
      </c>
      <c r="L17" s="25">
        <v>73926416.909999996</v>
      </c>
      <c r="M17" s="25">
        <v>7242013</v>
      </c>
      <c r="N17" s="25">
        <v>358455.9</v>
      </c>
      <c r="O17" s="27">
        <v>81526885.810000002</v>
      </c>
      <c r="P17" s="28">
        <v>95961578.359999999</v>
      </c>
      <c r="Q17" s="49"/>
      <c r="R17" s="25">
        <v>3549686.48</v>
      </c>
      <c r="S17" s="25">
        <v>3610447.28</v>
      </c>
      <c r="T17" s="25">
        <v>47974.96</v>
      </c>
      <c r="U17" s="25">
        <v>1493.2</v>
      </c>
      <c r="V17" s="25">
        <v>14331.36</v>
      </c>
      <c r="W17" s="25">
        <v>252677.36</v>
      </c>
      <c r="X17" s="25">
        <v>539763.6</v>
      </c>
      <c r="Y17" s="26">
        <v>8016374.2400000002</v>
      </c>
      <c r="Z17" s="25">
        <v>41482055.840000004</v>
      </c>
      <c r="AA17" s="25">
        <v>4063683.84</v>
      </c>
      <c r="AB17" s="25">
        <v>201138.56</v>
      </c>
      <c r="AC17" s="27">
        <v>45746878.24000001</v>
      </c>
      <c r="AD17" s="28">
        <v>53763252.480000012</v>
      </c>
      <c r="AE17" s="47"/>
      <c r="AF17" s="25">
        <v>816641.29</v>
      </c>
      <c r="AG17" s="25">
        <v>696016.01</v>
      </c>
      <c r="AH17" s="25">
        <v>5601.73</v>
      </c>
      <c r="AI17" s="25">
        <v>280.49</v>
      </c>
      <c r="AJ17" s="25">
        <v>1745.08</v>
      </c>
      <c r="AK17" s="25">
        <v>19177.29</v>
      </c>
      <c r="AL17" s="25">
        <v>65117.7</v>
      </c>
      <c r="AM17" s="26">
        <f t="shared" si="0"/>
        <v>1604579.59</v>
      </c>
      <c r="AN17" s="25">
        <v>8111090.2599999998</v>
      </c>
      <c r="AO17" s="25">
        <v>794582.29</v>
      </c>
      <c r="AP17" s="25">
        <v>39329.339999999997</v>
      </c>
      <c r="AQ17" s="27">
        <f t="shared" si="1"/>
        <v>8945001.8900000006</v>
      </c>
      <c r="AR17" s="28">
        <f t="shared" si="2"/>
        <v>10549581.48</v>
      </c>
    </row>
    <row r="18" spans="1:44" ht="12.75" customHeight="1" x14ac:dyDescent="0.3">
      <c r="A18" s="22" t="s">
        <v>12</v>
      </c>
      <c r="B18" s="23" t="s">
        <v>56</v>
      </c>
      <c r="C18" s="24" t="s">
        <v>135</v>
      </c>
      <c r="D18" s="25">
        <v>107504035.36</v>
      </c>
      <c r="E18" s="25">
        <v>46980924.740000002</v>
      </c>
      <c r="F18" s="25">
        <v>517100.65</v>
      </c>
      <c r="G18" s="25">
        <v>19213.75</v>
      </c>
      <c r="H18" s="25">
        <v>156578.32</v>
      </c>
      <c r="I18" s="25">
        <v>2770389.89</v>
      </c>
      <c r="J18" s="25">
        <v>5879378.2800000003</v>
      </c>
      <c r="K18" s="26">
        <v>163827620.99000001</v>
      </c>
      <c r="L18" s="25">
        <v>1380896385.3299999</v>
      </c>
      <c r="M18" s="25">
        <v>127830193.22</v>
      </c>
      <c r="N18" s="25">
        <v>6229206.54</v>
      </c>
      <c r="O18" s="27">
        <v>1514955785.0899999</v>
      </c>
      <c r="P18" s="28">
        <v>1678783406.0799999</v>
      </c>
      <c r="Q18" s="49"/>
      <c r="R18" s="25">
        <v>56206953.359999999</v>
      </c>
      <c r="S18" s="25">
        <v>26430559.039999999</v>
      </c>
      <c r="T18" s="25">
        <v>351204.16</v>
      </c>
      <c r="U18" s="25">
        <v>10931.12</v>
      </c>
      <c r="V18" s="25">
        <v>104914.08</v>
      </c>
      <c r="W18" s="25">
        <v>2016771.36</v>
      </c>
      <c r="X18" s="25">
        <v>3951381.44</v>
      </c>
      <c r="Y18" s="26">
        <v>89072714.560000002</v>
      </c>
      <c r="Z18" s="25">
        <v>774857261.51999998</v>
      </c>
      <c r="AA18" s="25">
        <v>71728881.680000007</v>
      </c>
      <c r="AB18" s="25">
        <v>3495363.92</v>
      </c>
      <c r="AC18" s="27">
        <v>850081507.12</v>
      </c>
      <c r="AD18" s="28">
        <v>939154221.68000007</v>
      </c>
      <c r="AE18" s="47"/>
      <c r="AF18" s="25">
        <v>12824270.5</v>
      </c>
      <c r="AG18" s="25">
        <v>5137591.43</v>
      </c>
      <c r="AH18" s="25">
        <v>41474.120000000003</v>
      </c>
      <c r="AI18" s="25">
        <v>2070.66</v>
      </c>
      <c r="AJ18" s="25">
        <v>12916.06</v>
      </c>
      <c r="AK18" s="25">
        <v>188404.63</v>
      </c>
      <c r="AL18" s="25">
        <v>481999.21</v>
      </c>
      <c r="AM18" s="26">
        <f t="shared" si="0"/>
        <v>18688726.609999999</v>
      </c>
      <c r="AN18" s="25">
        <v>151509780.94</v>
      </c>
      <c r="AO18" s="25">
        <v>14025327.890000001</v>
      </c>
      <c r="AP18" s="25">
        <v>683460.66</v>
      </c>
      <c r="AQ18" s="27">
        <f t="shared" si="1"/>
        <v>166218569.48999998</v>
      </c>
      <c r="AR18" s="28">
        <f t="shared" si="2"/>
        <v>184907296.09999996</v>
      </c>
    </row>
    <row r="19" spans="1:44" ht="12.75" customHeight="1" x14ac:dyDescent="0.3">
      <c r="A19" s="22" t="s">
        <v>30</v>
      </c>
      <c r="B19" s="23" t="s">
        <v>242</v>
      </c>
      <c r="C19" s="24" t="s">
        <v>243</v>
      </c>
      <c r="D19" s="25">
        <v>2068002.7</v>
      </c>
      <c r="E19" s="25">
        <v>1708709.73</v>
      </c>
      <c r="F19" s="25">
        <v>23018.03</v>
      </c>
      <c r="G19" s="25">
        <v>592.30999999999995</v>
      </c>
      <c r="H19" s="25">
        <v>7794.04</v>
      </c>
      <c r="I19" s="25">
        <v>10653.81</v>
      </c>
      <c r="J19" s="25">
        <v>229740.5</v>
      </c>
      <c r="K19" s="26">
        <v>4048511.12</v>
      </c>
      <c r="L19" s="25">
        <v>18314756.800000001</v>
      </c>
      <c r="M19" s="25">
        <v>0</v>
      </c>
      <c r="N19" s="25">
        <v>946907.12</v>
      </c>
      <c r="O19" s="27">
        <v>19261663.920000002</v>
      </c>
      <c r="P19" s="28">
        <v>23310175.040000003</v>
      </c>
      <c r="Q19" s="49"/>
      <c r="R19" s="25">
        <v>1235458.96</v>
      </c>
      <c r="S19" s="25">
        <v>905170.88</v>
      </c>
      <c r="T19" s="25">
        <v>8157.6</v>
      </c>
      <c r="U19" s="25">
        <v>235.04</v>
      </c>
      <c r="V19" s="25">
        <v>4634</v>
      </c>
      <c r="W19" s="25">
        <v>7453.52</v>
      </c>
      <c r="X19" s="25">
        <v>136852.07999999999</v>
      </c>
      <c r="Y19" s="26">
        <v>2297962.08</v>
      </c>
      <c r="Z19" s="25">
        <v>10398687.119999999</v>
      </c>
      <c r="AA19" s="25">
        <v>0</v>
      </c>
      <c r="AB19" s="25">
        <v>531333.36</v>
      </c>
      <c r="AC19" s="27">
        <v>10930020.479999999</v>
      </c>
      <c r="AD19" s="28">
        <v>13227982.559999999</v>
      </c>
      <c r="AE19" s="47"/>
      <c r="AF19" s="25">
        <v>208135.94</v>
      </c>
      <c r="AG19" s="25">
        <v>200884.71</v>
      </c>
      <c r="AH19" s="25">
        <v>3715.11</v>
      </c>
      <c r="AI19" s="25">
        <v>89.32</v>
      </c>
      <c r="AJ19" s="25">
        <v>790.01</v>
      </c>
      <c r="AK19" s="25">
        <v>800.07</v>
      </c>
      <c r="AL19" s="25">
        <v>23222.11</v>
      </c>
      <c r="AM19" s="26">
        <f t="shared" si="0"/>
        <v>437637.27</v>
      </c>
      <c r="AN19" s="25">
        <v>1979017.42</v>
      </c>
      <c r="AO19" s="25">
        <v>0</v>
      </c>
      <c r="AP19" s="25">
        <v>103893.44</v>
      </c>
      <c r="AQ19" s="27">
        <f t="shared" si="1"/>
        <v>2082910.8599999999</v>
      </c>
      <c r="AR19" s="28">
        <f t="shared" si="2"/>
        <v>2520548.13</v>
      </c>
    </row>
    <row r="20" spans="1:44" ht="12.75" customHeight="1" x14ac:dyDescent="0.3">
      <c r="A20" s="22" t="s">
        <v>13</v>
      </c>
      <c r="B20" s="23" t="s">
        <v>68</v>
      </c>
      <c r="C20" s="24" t="s">
        <v>136</v>
      </c>
      <c r="D20" s="25">
        <v>7492056.9000000004</v>
      </c>
      <c r="E20" s="25">
        <v>4438031.1900000004</v>
      </c>
      <c r="F20" s="25">
        <v>62752.43</v>
      </c>
      <c r="G20" s="25">
        <v>1781.54</v>
      </c>
      <c r="H20" s="25">
        <v>18319.72</v>
      </c>
      <c r="I20" s="25">
        <v>312666.5</v>
      </c>
      <c r="J20" s="25">
        <v>888663.24</v>
      </c>
      <c r="K20" s="26">
        <v>13214271.52</v>
      </c>
      <c r="L20" s="25">
        <v>47119982.920000002</v>
      </c>
      <c r="M20" s="25">
        <v>2054769.51</v>
      </c>
      <c r="N20" s="25">
        <v>112097.54</v>
      </c>
      <c r="O20" s="27">
        <v>49286849.969999999</v>
      </c>
      <c r="P20" s="28">
        <v>62501121.489999995</v>
      </c>
      <c r="Q20" s="49"/>
      <c r="R20" s="25">
        <v>3959298.8</v>
      </c>
      <c r="S20" s="25">
        <v>2575821.52</v>
      </c>
      <c r="T20" s="25">
        <v>40752.879999999997</v>
      </c>
      <c r="U20" s="25">
        <v>997.92</v>
      </c>
      <c r="V20" s="25">
        <v>12231.92</v>
      </c>
      <c r="W20" s="25">
        <v>241435.04</v>
      </c>
      <c r="X20" s="25">
        <v>616211.84</v>
      </c>
      <c r="Y20" s="26">
        <v>7446749.9199999999</v>
      </c>
      <c r="Z20" s="25">
        <v>26440261.039999999</v>
      </c>
      <c r="AA20" s="25">
        <v>1152985.2</v>
      </c>
      <c r="AB20" s="25">
        <v>62900.72</v>
      </c>
      <c r="AC20" s="27">
        <v>27656146.959999997</v>
      </c>
      <c r="AD20" s="28">
        <v>35102896.879999995</v>
      </c>
      <c r="AE20" s="47"/>
      <c r="AF20" s="25">
        <v>883189.53</v>
      </c>
      <c r="AG20" s="25">
        <v>465552.42</v>
      </c>
      <c r="AH20" s="25">
        <v>5499.89</v>
      </c>
      <c r="AI20" s="25">
        <v>195.91</v>
      </c>
      <c r="AJ20" s="25">
        <v>1521.95</v>
      </c>
      <c r="AK20" s="25">
        <v>17807.87</v>
      </c>
      <c r="AL20" s="25">
        <v>68112.850000000006</v>
      </c>
      <c r="AM20" s="26">
        <f t="shared" si="0"/>
        <v>1441880.42</v>
      </c>
      <c r="AN20" s="25">
        <v>5169930.46</v>
      </c>
      <c r="AO20" s="25">
        <v>225446.08</v>
      </c>
      <c r="AP20" s="25">
        <v>12299.21</v>
      </c>
      <c r="AQ20" s="27">
        <f t="shared" si="1"/>
        <v>5407675.75</v>
      </c>
      <c r="AR20" s="28">
        <f t="shared" si="2"/>
        <v>6849556.1699999999</v>
      </c>
    </row>
    <row r="21" spans="1:44" ht="12.75" customHeight="1" x14ac:dyDescent="0.3">
      <c r="A21" s="22" t="s">
        <v>14</v>
      </c>
      <c r="B21" s="23" t="s">
        <v>69</v>
      </c>
      <c r="C21" s="24" t="s">
        <v>137</v>
      </c>
      <c r="D21" s="25">
        <v>3413940.03</v>
      </c>
      <c r="E21" s="25">
        <v>1974854.23</v>
      </c>
      <c r="F21" s="25">
        <v>22108.880000000001</v>
      </c>
      <c r="G21" s="25">
        <v>550.47</v>
      </c>
      <c r="H21" s="25">
        <v>9548.8700000000008</v>
      </c>
      <c r="I21" s="25">
        <v>176287.96</v>
      </c>
      <c r="J21" s="25">
        <v>422184.68</v>
      </c>
      <c r="K21" s="26">
        <v>6019475.1200000001</v>
      </c>
      <c r="L21" s="25">
        <v>22351220.379999999</v>
      </c>
      <c r="M21" s="25">
        <v>0</v>
      </c>
      <c r="N21" s="25">
        <v>0</v>
      </c>
      <c r="O21" s="27">
        <v>22351220.379999999</v>
      </c>
      <c r="P21" s="28">
        <v>28370695.5</v>
      </c>
      <c r="Q21" s="49"/>
      <c r="R21" s="25">
        <v>1872592.16</v>
      </c>
      <c r="S21" s="25">
        <v>1124860.1599999999</v>
      </c>
      <c r="T21" s="25">
        <v>16169.92</v>
      </c>
      <c r="U21" s="25">
        <v>317.92</v>
      </c>
      <c r="V21" s="25">
        <v>5754.72</v>
      </c>
      <c r="W21" s="25">
        <v>133596.32</v>
      </c>
      <c r="X21" s="25">
        <v>290720.71999999997</v>
      </c>
      <c r="Y21" s="26">
        <v>3444011.92</v>
      </c>
      <c r="Z21" s="25">
        <v>12541857.279999999</v>
      </c>
      <c r="AA21" s="25">
        <v>0</v>
      </c>
      <c r="AB21" s="25">
        <v>0</v>
      </c>
      <c r="AC21" s="27">
        <v>12541857.279999999</v>
      </c>
      <c r="AD21" s="28">
        <v>15985869.199999999</v>
      </c>
      <c r="AE21" s="47"/>
      <c r="AF21" s="25">
        <v>385336.97</v>
      </c>
      <c r="AG21" s="25">
        <v>212498.52</v>
      </c>
      <c r="AH21" s="25">
        <v>1484.74</v>
      </c>
      <c r="AI21" s="25">
        <v>58.14</v>
      </c>
      <c r="AJ21" s="25">
        <v>948.54</v>
      </c>
      <c r="AK21" s="25">
        <v>10672.91</v>
      </c>
      <c r="AL21" s="25">
        <v>32865.99</v>
      </c>
      <c r="AM21" s="26">
        <f t="shared" si="0"/>
        <v>643865.81000000006</v>
      </c>
      <c r="AN21" s="25">
        <v>2452340.77</v>
      </c>
      <c r="AO21" s="25">
        <v>0</v>
      </c>
      <c r="AP21" s="25">
        <v>0</v>
      </c>
      <c r="AQ21" s="27">
        <f t="shared" si="1"/>
        <v>2452340.77</v>
      </c>
      <c r="AR21" s="28">
        <f t="shared" si="2"/>
        <v>3096206.58</v>
      </c>
    </row>
    <row r="22" spans="1:44" ht="12.75" customHeight="1" x14ac:dyDescent="0.3">
      <c r="A22" s="22" t="s">
        <v>15</v>
      </c>
      <c r="B22" s="23" t="s">
        <v>70</v>
      </c>
      <c r="C22" s="24" t="s">
        <v>138</v>
      </c>
      <c r="D22" s="25">
        <v>3931532.39</v>
      </c>
      <c r="E22" s="25">
        <v>2520448.8199999998</v>
      </c>
      <c r="F22" s="25">
        <v>33952.97</v>
      </c>
      <c r="G22" s="25">
        <v>873.69</v>
      </c>
      <c r="H22" s="25">
        <v>11496.68</v>
      </c>
      <c r="I22" s="25">
        <v>210527.47</v>
      </c>
      <c r="J22" s="25">
        <v>338880.95</v>
      </c>
      <c r="K22" s="26">
        <v>7047712.9699999997</v>
      </c>
      <c r="L22" s="25">
        <v>76408431.859999999</v>
      </c>
      <c r="M22" s="25">
        <v>2960954.28</v>
      </c>
      <c r="N22" s="25">
        <v>1357703.37</v>
      </c>
      <c r="O22" s="27">
        <v>80727089.510000005</v>
      </c>
      <c r="P22" s="28">
        <v>87774802.480000004</v>
      </c>
      <c r="Q22" s="49"/>
      <c r="R22" s="25">
        <v>2073485.84</v>
      </c>
      <c r="S22" s="25">
        <v>1469714.88</v>
      </c>
      <c r="T22" s="25">
        <v>21189.68</v>
      </c>
      <c r="U22" s="25">
        <v>514.72</v>
      </c>
      <c r="V22" s="25">
        <v>7178.64</v>
      </c>
      <c r="W22" s="25">
        <v>155656.07999999999</v>
      </c>
      <c r="X22" s="25">
        <v>239788</v>
      </c>
      <c r="Y22" s="26">
        <v>3967527.8400000003</v>
      </c>
      <c r="Z22" s="25">
        <v>42874779.68</v>
      </c>
      <c r="AA22" s="25">
        <v>1661469.28</v>
      </c>
      <c r="AB22" s="25">
        <v>761841.36</v>
      </c>
      <c r="AC22" s="27">
        <v>45298090.32</v>
      </c>
      <c r="AD22" s="28">
        <v>49265618.160000004</v>
      </c>
      <c r="AE22" s="47"/>
      <c r="AF22" s="25">
        <v>464511.64</v>
      </c>
      <c r="AG22" s="25">
        <v>262683.49</v>
      </c>
      <c r="AH22" s="25">
        <v>3190.82</v>
      </c>
      <c r="AI22" s="25">
        <v>89.74</v>
      </c>
      <c r="AJ22" s="25">
        <v>1079.51</v>
      </c>
      <c r="AK22" s="25">
        <v>13717.85</v>
      </c>
      <c r="AL22" s="25">
        <v>24773.24</v>
      </c>
      <c r="AM22" s="26">
        <f t="shared" si="0"/>
        <v>770046.28999999992</v>
      </c>
      <c r="AN22" s="25">
        <v>8383413.04</v>
      </c>
      <c r="AO22" s="25">
        <v>324871.25</v>
      </c>
      <c r="AP22" s="25">
        <v>148965.5</v>
      </c>
      <c r="AQ22" s="27">
        <f t="shared" si="1"/>
        <v>8857249.7899999991</v>
      </c>
      <c r="AR22" s="28">
        <f t="shared" si="2"/>
        <v>9627296.0799999982</v>
      </c>
    </row>
    <row r="23" spans="1:44" ht="12.75" customHeight="1" x14ac:dyDescent="0.3">
      <c r="A23" s="22" t="s">
        <v>31</v>
      </c>
      <c r="B23" s="23" t="s">
        <v>106</v>
      </c>
      <c r="C23" s="24" t="s">
        <v>210</v>
      </c>
      <c r="D23" s="25">
        <v>5415069.9900000002</v>
      </c>
      <c r="E23" s="25">
        <v>4804307.5999999996</v>
      </c>
      <c r="F23" s="25">
        <v>53209.87</v>
      </c>
      <c r="G23" s="25">
        <v>1752.69</v>
      </c>
      <c r="H23" s="25">
        <v>22983.02</v>
      </c>
      <c r="I23" s="25">
        <v>184913.57</v>
      </c>
      <c r="J23" s="25">
        <v>882340.13</v>
      </c>
      <c r="K23" s="26">
        <v>11364576.869999999</v>
      </c>
      <c r="L23" s="25">
        <v>59019984.310000002</v>
      </c>
      <c r="M23" s="25">
        <v>3632659.99</v>
      </c>
      <c r="N23" s="25">
        <v>192131.58</v>
      </c>
      <c r="O23" s="27">
        <v>62844775.880000003</v>
      </c>
      <c r="P23" s="28">
        <v>74209352.75</v>
      </c>
      <c r="Q23" s="49"/>
      <c r="R23" s="25">
        <v>2986150.48</v>
      </c>
      <c r="S23" s="25">
        <v>2731477.52</v>
      </c>
      <c r="T23" s="25">
        <v>37619.919999999998</v>
      </c>
      <c r="U23" s="25">
        <v>999.44</v>
      </c>
      <c r="V23" s="25">
        <v>13974.88</v>
      </c>
      <c r="W23" s="25">
        <v>139098.72</v>
      </c>
      <c r="X23" s="25">
        <v>627933.92000000004</v>
      </c>
      <c r="Y23" s="26">
        <v>6537254.8799999999</v>
      </c>
      <c r="Z23" s="25">
        <v>33117664.640000001</v>
      </c>
      <c r="AA23" s="25">
        <v>2038381.04</v>
      </c>
      <c r="AB23" s="25">
        <v>107809.84</v>
      </c>
      <c r="AC23" s="27">
        <v>35263855.520000003</v>
      </c>
      <c r="AD23" s="28">
        <v>41801110.400000006</v>
      </c>
      <c r="AE23" s="47"/>
      <c r="AF23" s="25">
        <v>607229.88</v>
      </c>
      <c r="AG23" s="25">
        <v>518207.52</v>
      </c>
      <c r="AH23" s="25">
        <v>3897.49</v>
      </c>
      <c r="AI23" s="25">
        <v>188.31</v>
      </c>
      <c r="AJ23" s="25">
        <v>2252.04</v>
      </c>
      <c r="AK23" s="25">
        <v>11453.71</v>
      </c>
      <c r="AL23" s="25">
        <v>63601.55</v>
      </c>
      <c r="AM23" s="26">
        <f t="shared" si="0"/>
        <v>1206830.5</v>
      </c>
      <c r="AN23" s="25">
        <v>6475579.9100000001</v>
      </c>
      <c r="AO23" s="25">
        <v>398569.74</v>
      </c>
      <c r="AP23" s="25">
        <v>21080.44</v>
      </c>
      <c r="AQ23" s="27">
        <f t="shared" si="1"/>
        <v>6895230.0900000008</v>
      </c>
      <c r="AR23" s="28">
        <f t="shared" si="2"/>
        <v>8102060.5900000008</v>
      </c>
    </row>
    <row r="24" spans="1:44" ht="12.75" customHeight="1" x14ac:dyDescent="0.3">
      <c r="A24" s="22" t="s">
        <v>16</v>
      </c>
      <c r="B24" s="23" t="s">
        <v>59</v>
      </c>
      <c r="C24" s="24" t="s">
        <v>188</v>
      </c>
      <c r="D24" s="25">
        <v>6565583.9299999997</v>
      </c>
      <c r="E24" s="25">
        <v>4379941.45</v>
      </c>
      <c r="F24" s="25">
        <v>50039.21</v>
      </c>
      <c r="G24" s="25">
        <v>1612.32</v>
      </c>
      <c r="H24" s="25">
        <v>17495.349999999999</v>
      </c>
      <c r="I24" s="25">
        <v>309716.95</v>
      </c>
      <c r="J24" s="25">
        <v>543302.42000000004</v>
      </c>
      <c r="K24" s="26">
        <v>11867691.630000001</v>
      </c>
      <c r="L24" s="25">
        <v>46209018.850000001</v>
      </c>
      <c r="M24" s="25">
        <v>1285222.19</v>
      </c>
      <c r="N24" s="25">
        <v>73212.5</v>
      </c>
      <c r="O24" s="27">
        <v>47567453.539999999</v>
      </c>
      <c r="P24" s="28">
        <v>59435145.170000002</v>
      </c>
      <c r="Q24" s="49"/>
      <c r="R24" s="25">
        <v>3291542.08</v>
      </c>
      <c r="S24" s="25">
        <v>2481495.52</v>
      </c>
      <c r="T24" s="25">
        <v>33357.760000000002</v>
      </c>
      <c r="U24" s="25">
        <v>895.6</v>
      </c>
      <c r="V24" s="25">
        <v>10721.04</v>
      </c>
      <c r="W24" s="25">
        <v>235685.04</v>
      </c>
      <c r="X24" s="25">
        <v>379934.8</v>
      </c>
      <c r="Y24" s="26">
        <v>6433631.8399999989</v>
      </c>
      <c r="Z24" s="25">
        <v>25929095.199999999</v>
      </c>
      <c r="AA24" s="25">
        <v>721171.92</v>
      </c>
      <c r="AB24" s="25">
        <v>41081.360000000001</v>
      </c>
      <c r="AC24" s="27">
        <v>26691348.48</v>
      </c>
      <c r="AD24" s="28">
        <v>33124980.32</v>
      </c>
      <c r="AE24" s="47"/>
      <c r="AF24" s="25">
        <v>818510.46</v>
      </c>
      <c r="AG24" s="25">
        <v>474611.48</v>
      </c>
      <c r="AH24" s="25">
        <v>4170.3599999999997</v>
      </c>
      <c r="AI24" s="25">
        <v>179.18</v>
      </c>
      <c r="AJ24" s="25">
        <v>1693.58</v>
      </c>
      <c r="AK24" s="25">
        <v>18507.98</v>
      </c>
      <c r="AL24" s="25">
        <v>40841.910000000003</v>
      </c>
      <c r="AM24" s="26">
        <f t="shared" si="0"/>
        <v>1358514.95</v>
      </c>
      <c r="AN24" s="25">
        <v>5069980.9000000004</v>
      </c>
      <c r="AO24" s="25">
        <v>141012.57</v>
      </c>
      <c r="AP24" s="25">
        <v>8032.79</v>
      </c>
      <c r="AQ24" s="27">
        <f t="shared" si="1"/>
        <v>5219026.2600000007</v>
      </c>
      <c r="AR24" s="28">
        <f t="shared" si="2"/>
        <v>6577541.2100000009</v>
      </c>
    </row>
    <row r="25" spans="1:44" ht="12.75" customHeight="1" x14ac:dyDescent="0.3">
      <c r="A25" s="22" t="s">
        <v>15</v>
      </c>
      <c r="B25" s="23" t="s">
        <v>57</v>
      </c>
      <c r="C25" s="24" t="s">
        <v>184</v>
      </c>
      <c r="D25" s="25">
        <v>1721116.25</v>
      </c>
      <c r="E25" s="25">
        <v>1999682.52</v>
      </c>
      <c r="F25" s="25">
        <v>26937.72</v>
      </c>
      <c r="G25" s="25">
        <v>693.17</v>
      </c>
      <c r="H25" s="25">
        <v>9121.27</v>
      </c>
      <c r="I25" s="25">
        <v>144237.63</v>
      </c>
      <c r="J25" s="25">
        <v>268862.56</v>
      </c>
      <c r="K25" s="26">
        <v>4170651.12</v>
      </c>
      <c r="L25" s="25">
        <v>20813409.32</v>
      </c>
      <c r="M25" s="25">
        <v>525581.4</v>
      </c>
      <c r="N25" s="25">
        <v>263337.21999999997</v>
      </c>
      <c r="O25" s="27">
        <v>21602327.940000001</v>
      </c>
      <c r="P25" s="28">
        <v>25772979.060000002</v>
      </c>
      <c r="Q25" s="49"/>
      <c r="R25" s="25">
        <v>841821.68</v>
      </c>
      <c r="S25" s="25">
        <v>1137298.24</v>
      </c>
      <c r="T25" s="25">
        <v>16397.04</v>
      </c>
      <c r="U25" s="25">
        <v>398.32</v>
      </c>
      <c r="V25" s="25">
        <v>5555.04</v>
      </c>
      <c r="W25" s="25">
        <v>107186.64</v>
      </c>
      <c r="X25" s="25">
        <v>185553.28</v>
      </c>
      <c r="Y25" s="26">
        <v>2294210.2399999998</v>
      </c>
      <c r="Z25" s="25">
        <v>11678951.119999999</v>
      </c>
      <c r="AA25" s="25">
        <v>294917.52</v>
      </c>
      <c r="AB25" s="25">
        <v>147765.12</v>
      </c>
      <c r="AC25" s="27">
        <v>12121633.759999998</v>
      </c>
      <c r="AD25" s="28">
        <v>14415843.999999998</v>
      </c>
      <c r="AE25" s="47"/>
      <c r="AF25" s="25">
        <v>219823.64</v>
      </c>
      <c r="AG25" s="25">
        <v>215596.07</v>
      </c>
      <c r="AH25" s="25">
        <v>2635.17</v>
      </c>
      <c r="AI25" s="25">
        <v>73.709999999999994</v>
      </c>
      <c r="AJ25" s="25">
        <v>891.56</v>
      </c>
      <c r="AK25" s="25">
        <v>9262.75</v>
      </c>
      <c r="AL25" s="25">
        <v>20827.32</v>
      </c>
      <c r="AM25" s="26">
        <f t="shared" si="0"/>
        <v>469110.22000000003</v>
      </c>
      <c r="AN25" s="25">
        <v>2283614.54</v>
      </c>
      <c r="AO25" s="25">
        <v>57665.97</v>
      </c>
      <c r="AP25" s="25">
        <v>28893.03</v>
      </c>
      <c r="AQ25" s="27">
        <f t="shared" si="1"/>
        <v>2370173.54</v>
      </c>
      <c r="AR25" s="28">
        <f t="shared" si="2"/>
        <v>2839283.7600000002</v>
      </c>
    </row>
    <row r="26" spans="1:44" ht="12.75" customHeight="1" x14ac:dyDescent="0.3">
      <c r="A26" s="22" t="s">
        <v>17</v>
      </c>
      <c r="B26" s="23" t="s">
        <v>74</v>
      </c>
      <c r="C26" s="24" t="s">
        <v>139</v>
      </c>
      <c r="D26" s="25">
        <v>2889145.82</v>
      </c>
      <c r="E26" s="25">
        <v>1622241.47</v>
      </c>
      <c r="F26" s="25">
        <v>18175.759999999998</v>
      </c>
      <c r="G26" s="25">
        <v>424.86</v>
      </c>
      <c r="H26" s="25">
        <v>7071.31</v>
      </c>
      <c r="I26" s="25">
        <v>132713.82999999999</v>
      </c>
      <c r="J26" s="25">
        <v>340116.87</v>
      </c>
      <c r="K26" s="26">
        <v>5009889.92</v>
      </c>
      <c r="L26" s="25">
        <v>18554159.579999998</v>
      </c>
      <c r="M26" s="25">
        <v>1845747.26</v>
      </c>
      <c r="N26" s="25">
        <v>325463.11</v>
      </c>
      <c r="O26" s="27">
        <v>20725369.949999999</v>
      </c>
      <c r="P26" s="28">
        <v>25735259.869999997</v>
      </c>
      <c r="Q26" s="49"/>
      <c r="R26" s="25">
        <v>1569151.6</v>
      </c>
      <c r="S26" s="25">
        <v>949889.44</v>
      </c>
      <c r="T26" s="25">
        <v>13830.64</v>
      </c>
      <c r="U26" s="25">
        <v>277.83999999999997</v>
      </c>
      <c r="V26" s="25">
        <v>4578.08</v>
      </c>
      <c r="W26" s="25">
        <v>97928.88</v>
      </c>
      <c r="X26" s="25">
        <v>239680.88</v>
      </c>
      <c r="Y26" s="26">
        <v>2875337.36</v>
      </c>
      <c r="Z26" s="25">
        <v>10411226.640000001</v>
      </c>
      <c r="AA26" s="25">
        <v>1035697.28</v>
      </c>
      <c r="AB26" s="25">
        <v>182625.52</v>
      </c>
      <c r="AC26" s="27">
        <v>11629549.439999999</v>
      </c>
      <c r="AD26" s="28">
        <v>14504886.799999999</v>
      </c>
      <c r="AE26" s="47"/>
      <c r="AF26" s="25">
        <v>329998.56</v>
      </c>
      <c r="AG26" s="25">
        <v>168088.01</v>
      </c>
      <c r="AH26" s="25">
        <v>1086.28</v>
      </c>
      <c r="AI26" s="25">
        <v>36.76</v>
      </c>
      <c r="AJ26" s="25">
        <v>623.30999999999995</v>
      </c>
      <c r="AK26" s="25">
        <v>8696.24</v>
      </c>
      <c r="AL26" s="25">
        <v>25109</v>
      </c>
      <c r="AM26" s="26">
        <f t="shared" si="0"/>
        <v>533638.16</v>
      </c>
      <c r="AN26" s="25">
        <v>2035733.22</v>
      </c>
      <c r="AO26" s="25">
        <v>202512.5</v>
      </c>
      <c r="AP26" s="25">
        <v>35709.4</v>
      </c>
      <c r="AQ26" s="27">
        <f t="shared" si="1"/>
        <v>2273955.1199999996</v>
      </c>
      <c r="AR26" s="28">
        <f t="shared" si="2"/>
        <v>2807593.28</v>
      </c>
    </row>
    <row r="27" spans="1:44" ht="12.75" customHeight="1" x14ac:dyDescent="0.3">
      <c r="A27" s="22" t="s">
        <v>18</v>
      </c>
      <c r="B27" s="23" t="s">
        <v>75</v>
      </c>
      <c r="C27" s="24" t="s">
        <v>140</v>
      </c>
      <c r="D27" s="25">
        <v>9736009.9800000004</v>
      </c>
      <c r="E27" s="25">
        <v>7298281.0199999996</v>
      </c>
      <c r="F27" s="25">
        <v>98315.15</v>
      </c>
      <c r="G27" s="25">
        <v>2529.88</v>
      </c>
      <c r="H27" s="25">
        <v>33290.1</v>
      </c>
      <c r="I27" s="25">
        <v>473982.11</v>
      </c>
      <c r="J27" s="25">
        <v>981273.02</v>
      </c>
      <c r="K27" s="26">
        <v>18623681.260000002</v>
      </c>
      <c r="L27" s="25">
        <v>96526785.109999999</v>
      </c>
      <c r="M27" s="25">
        <v>9686583.6099999994</v>
      </c>
      <c r="N27" s="25">
        <v>1271216.76</v>
      </c>
      <c r="O27" s="27">
        <v>107484585.48</v>
      </c>
      <c r="P27" s="28">
        <v>126108266.74000001</v>
      </c>
      <c r="Q27" s="49"/>
      <c r="R27" s="25">
        <v>5155718.96</v>
      </c>
      <c r="S27" s="25">
        <v>4153290.4</v>
      </c>
      <c r="T27" s="25">
        <v>59880.24</v>
      </c>
      <c r="U27" s="25">
        <v>1454.64</v>
      </c>
      <c r="V27" s="25">
        <v>20286.240000000002</v>
      </c>
      <c r="W27" s="25">
        <v>346365.2</v>
      </c>
      <c r="X27" s="25">
        <v>677620.56</v>
      </c>
      <c r="Y27" s="26">
        <v>10414616.24</v>
      </c>
      <c r="Z27" s="25">
        <v>54163716.560000002</v>
      </c>
      <c r="AA27" s="25">
        <v>5435396.7199999997</v>
      </c>
      <c r="AB27" s="25">
        <v>713311.6</v>
      </c>
      <c r="AC27" s="27">
        <v>60312424.880000003</v>
      </c>
      <c r="AD27" s="28">
        <v>70727041.120000005</v>
      </c>
      <c r="AE27" s="47"/>
      <c r="AF27" s="25">
        <v>1145072.76</v>
      </c>
      <c r="AG27" s="25">
        <v>786247.66</v>
      </c>
      <c r="AH27" s="25">
        <v>9608.73</v>
      </c>
      <c r="AI27" s="25">
        <v>268.81</v>
      </c>
      <c r="AJ27" s="25">
        <v>3250.97</v>
      </c>
      <c r="AK27" s="25">
        <v>31904.23</v>
      </c>
      <c r="AL27" s="25">
        <v>75913.119999999995</v>
      </c>
      <c r="AM27" s="26">
        <f t="shared" si="0"/>
        <v>2052266.2799999998</v>
      </c>
      <c r="AN27" s="25">
        <v>10590767.140000001</v>
      </c>
      <c r="AO27" s="25">
        <v>1062796.72</v>
      </c>
      <c r="AP27" s="25">
        <v>139476.29</v>
      </c>
      <c r="AQ27" s="27">
        <f t="shared" si="1"/>
        <v>11793040.15</v>
      </c>
      <c r="AR27" s="28">
        <f t="shared" si="2"/>
        <v>13845306.43</v>
      </c>
    </row>
    <row r="28" spans="1:44" ht="12.75" customHeight="1" x14ac:dyDescent="0.3">
      <c r="A28" s="22" t="s">
        <v>12</v>
      </c>
      <c r="B28" s="23" t="s">
        <v>60</v>
      </c>
      <c r="C28" s="24" t="s">
        <v>175</v>
      </c>
      <c r="D28" s="25">
        <v>2647175.21</v>
      </c>
      <c r="E28" s="25">
        <v>2555546.08</v>
      </c>
      <c r="F28" s="25">
        <v>28127.9</v>
      </c>
      <c r="G28" s="25">
        <v>1045.1400000000001</v>
      </c>
      <c r="H28" s="25">
        <v>8517.14</v>
      </c>
      <c r="I28" s="25">
        <v>157181.78</v>
      </c>
      <c r="J28" s="25">
        <v>319811.12</v>
      </c>
      <c r="K28" s="26">
        <v>5717404.3700000001</v>
      </c>
      <c r="L28" s="25">
        <v>25145126.379999999</v>
      </c>
      <c r="M28" s="25">
        <v>1796140.76</v>
      </c>
      <c r="N28" s="25">
        <v>1611726.77</v>
      </c>
      <c r="O28" s="27">
        <v>28552993.91</v>
      </c>
      <c r="P28" s="28">
        <v>34270398.280000001</v>
      </c>
      <c r="Q28" s="49"/>
      <c r="R28" s="25">
        <v>1422258.56</v>
      </c>
      <c r="S28" s="25">
        <v>1438308.56</v>
      </c>
      <c r="T28" s="25">
        <v>19112</v>
      </c>
      <c r="U28" s="25">
        <v>594.88</v>
      </c>
      <c r="V28" s="25">
        <v>5709.28</v>
      </c>
      <c r="W28" s="25">
        <v>112670.96</v>
      </c>
      <c r="X28" s="25">
        <v>215027.84</v>
      </c>
      <c r="Y28" s="26">
        <v>3213682.0799999996</v>
      </c>
      <c r="Z28" s="25">
        <v>14109591.439999999</v>
      </c>
      <c r="AA28" s="25">
        <v>1007861.76</v>
      </c>
      <c r="AB28" s="25">
        <v>904380.32</v>
      </c>
      <c r="AC28" s="27">
        <v>16021833.52</v>
      </c>
      <c r="AD28" s="28">
        <v>19235515.599999998</v>
      </c>
      <c r="AE28" s="47"/>
      <c r="AF28" s="25">
        <v>306229.15999999997</v>
      </c>
      <c r="AG28" s="25">
        <v>279309.38</v>
      </c>
      <c r="AH28" s="25">
        <v>2253.98</v>
      </c>
      <c r="AI28" s="25">
        <v>112.57</v>
      </c>
      <c r="AJ28" s="25">
        <v>701.97</v>
      </c>
      <c r="AK28" s="25">
        <v>11127.71</v>
      </c>
      <c r="AL28" s="25">
        <v>26195.82</v>
      </c>
      <c r="AM28" s="26">
        <f t="shared" si="0"/>
        <v>625930.58999999985</v>
      </c>
      <c r="AN28" s="25">
        <v>2758883.7300000004</v>
      </c>
      <c r="AO28" s="25">
        <v>197069.75</v>
      </c>
      <c r="AP28" s="25">
        <v>176836.61</v>
      </c>
      <c r="AQ28" s="27">
        <f t="shared" si="1"/>
        <v>3132790.0900000003</v>
      </c>
      <c r="AR28" s="28">
        <f t="shared" si="2"/>
        <v>3758720.68</v>
      </c>
    </row>
    <row r="29" spans="1:44" ht="12.75" customHeight="1" x14ac:dyDescent="0.3">
      <c r="A29" s="22" t="s">
        <v>19</v>
      </c>
      <c r="B29" s="23" t="s">
        <v>76</v>
      </c>
      <c r="C29" s="24" t="s">
        <v>141</v>
      </c>
      <c r="D29" s="25">
        <v>12242090.970000001</v>
      </c>
      <c r="E29" s="25">
        <v>5930762.5800000001</v>
      </c>
      <c r="F29" s="25">
        <v>66654.31</v>
      </c>
      <c r="G29" s="25">
        <v>2855.22</v>
      </c>
      <c r="H29" s="25">
        <v>23904.01</v>
      </c>
      <c r="I29" s="25">
        <v>411136.22</v>
      </c>
      <c r="J29" s="25">
        <v>925648.68</v>
      </c>
      <c r="K29" s="26">
        <v>19603051.989999998</v>
      </c>
      <c r="L29" s="25">
        <v>70630965.950000003</v>
      </c>
      <c r="M29" s="25">
        <v>13685301.699999999</v>
      </c>
      <c r="N29" s="25">
        <v>671850.44</v>
      </c>
      <c r="O29" s="27">
        <v>84988118.090000004</v>
      </c>
      <c r="P29" s="28">
        <v>104591170.08</v>
      </c>
      <c r="Q29" s="49"/>
      <c r="R29" s="25">
        <v>7323079.04</v>
      </c>
      <c r="S29" s="25">
        <v>3411254.4</v>
      </c>
      <c r="T29" s="25">
        <v>50033.68</v>
      </c>
      <c r="U29" s="25">
        <v>1697.6</v>
      </c>
      <c r="V29" s="25">
        <v>15864.56</v>
      </c>
      <c r="W29" s="25">
        <v>309450</v>
      </c>
      <c r="X29" s="25">
        <v>645345.36</v>
      </c>
      <c r="Y29" s="26">
        <v>11756724.639999999</v>
      </c>
      <c r="Z29" s="25">
        <v>39632891.68</v>
      </c>
      <c r="AA29" s="25">
        <v>7679182.5599999996</v>
      </c>
      <c r="AB29" s="25">
        <v>376992.16</v>
      </c>
      <c r="AC29" s="27">
        <v>47689066.399999999</v>
      </c>
      <c r="AD29" s="28">
        <v>59445791.039999999</v>
      </c>
      <c r="AE29" s="47"/>
      <c r="AF29" s="25">
        <v>1229752.98</v>
      </c>
      <c r="AG29" s="25">
        <v>629877.05000000005</v>
      </c>
      <c r="AH29" s="25">
        <v>4155.16</v>
      </c>
      <c r="AI29" s="25">
        <v>289.41000000000003</v>
      </c>
      <c r="AJ29" s="25">
        <v>2009.86</v>
      </c>
      <c r="AK29" s="25">
        <v>25421.56</v>
      </c>
      <c r="AL29" s="25">
        <v>70075.83</v>
      </c>
      <c r="AM29" s="26">
        <f t="shared" si="0"/>
        <v>1961581.85</v>
      </c>
      <c r="AN29" s="25">
        <v>7749518.5600000005</v>
      </c>
      <c r="AO29" s="25">
        <v>1501529.79</v>
      </c>
      <c r="AP29" s="25">
        <v>73714.570000000007</v>
      </c>
      <c r="AQ29" s="27">
        <f t="shared" si="1"/>
        <v>9324762.9200000018</v>
      </c>
      <c r="AR29" s="28">
        <f t="shared" si="2"/>
        <v>11286344.770000001</v>
      </c>
    </row>
    <row r="30" spans="1:44" ht="12.75" customHeight="1" x14ac:dyDescent="0.3">
      <c r="A30" s="22" t="s">
        <v>87</v>
      </c>
      <c r="B30" s="23" t="s">
        <v>91</v>
      </c>
      <c r="C30" s="24" t="s">
        <v>194</v>
      </c>
      <c r="D30" s="25">
        <v>2571135.67</v>
      </c>
      <c r="E30" s="25">
        <v>2764472.85</v>
      </c>
      <c r="F30" s="25">
        <v>23575.75</v>
      </c>
      <c r="G30" s="25">
        <v>833.06</v>
      </c>
      <c r="H30" s="25">
        <v>8414.59</v>
      </c>
      <c r="I30" s="25">
        <v>162262.25</v>
      </c>
      <c r="J30" s="25">
        <v>185765.95</v>
      </c>
      <c r="K30" s="26">
        <v>5716460.1200000001</v>
      </c>
      <c r="L30" s="25">
        <v>24604958.68</v>
      </c>
      <c r="M30" s="25">
        <v>2031629.01</v>
      </c>
      <c r="N30" s="25">
        <v>102393.26</v>
      </c>
      <c r="O30" s="27">
        <v>26738980.949999999</v>
      </c>
      <c r="P30" s="28">
        <v>32455441.07</v>
      </c>
      <c r="Q30" s="49"/>
      <c r="R30" s="25">
        <v>1385500.48</v>
      </c>
      <c r="S30" s="25">
        <v>1496972.32</v>
      </c>
      <c r="T30" s="25">
        <v>16937.36</v>
      </c>
      <c r="U30" s="25">
        <v>466.32</v>
      </c>
      <c r="V30" s="25">
        <v>5410.8</v>
      </c>
      <c r="W30" s="25">
        <v>123995.04</v>
      </c>
      <c r="X30" s="25">
        <v>134468</v>
      </c>
      <c r="Y30" s="26">
        <v>3163750.3199999994</v>
      </c>
      <c r="Z30" s="25">
        <v>13806489.119999999</v>
      </c>
      <c r="AA30" s="25">
        <v>1140000.48</v>
      </c>
      <c r="AB30" s="25">
        <v>57455.44</v>
      </c>
      <c r="AC30" s="27">
        <v>15003945.039999999</v>
      </c>
      <c r="AD30" s="28">
        <v>18167695.359999999</v>
      </c>
      <c r="AE30" s="47"/>
      <c r="AF30" s="25">
        <v>296408.8</v>
      </c>
      <c r="AG30" s="25">
        <v>316875.13</v>
      </c>
      <c r="AH30" s="25">
        <v>1659.6</v>
      </c>
      <c r="AI30" s="25">
        <v>91.69</v>
      </c>
      <c r="AJ30" s="25">
        <v>750.95</v>
      </c>
      <c r="AK30" s="25">
        <v>9566.7999999999993</v>
      </c>
      <c r="AL30" s="25">
        <v>12824.49</v>
      </c>
      <c r="AM30" s="26">
        <f t="shared" si="0"/>
        <v>638177.45999999985</v>
      </c>
      <c r="AN30" s="25">
        <v>2699617.3800000004</v>
      </c>
      <c r="AO30" s="25">
        <v>222907.13</v>
      </c>
      <c r="AP30" s="25">
        <v>11234.46</v>
      </c>
      <c r="AQ30" s="27">
        <f t="shared" si="1"/>
        <v>2933758.97</v>
      </c>
      <c r="AR30" s="28">
        <f t="shared" si="2"/>
        <v>3571936.43</v>
      </c>
    </row>
    <row r="31" spans="1:44" ht="12.75" customHeight="1" x14ac:dyDescent="0.3">
      <c r="A31" s="22" t="s">
        <v>20</v>
      </c>
      <c r="B31" s="23" t="s">
        <v>77</v>
      </c>
      <c r="C31" s="24" t="s">
        <v>142</v>
      </c>
      <c r="D31" s="25">
        <v>1722334.8</v>
      </c>
      <c r="E31" s="25">
        <v>1152801.1299999999</v>
      </c>
      <c r="F31" s="25">
        <v>12916.1</v>
      </c>
      <c r="G31" s="25">
        <v>301.91000000000003</v>
      </c>
      <c r="H31" s="25">
        <v>5025.03</v>
      </c>
      <c r="I31" s="25">
        <v>112931.58</v>
      </c>
      <c r="J31" s="25">
        <v>241694.67</v>
      </c>
      <c r="K31" s="26">
        <v>3248005.22</v>
      </c>
      <c r="L31" s="25">
        <v>12142975.640000001</v>
      </c>
      <c r="M31" s="25">
        <v>1823278.63</v>
      </c>
      <c r="N31" s="25">
        <v>90411.6</v>
      </c>
      <c r="O31" s="27">
        <v>14056665.869999999</v>
      </c>
      <c r="P31" s="28">
        <v>17304671.09</v>
      </c>
      <c r="Q31" s="49"/>
      <c r="R31" s="25">
        <v>939406.48</v>
      </c>
      <c r="S31" s="25">
        <v>677537.04</v>
      </c>
      <c r="T31" s="25">
        <v>9865.1200000000008</v>
      </c>
      <c r="U31" s="25">
        <v>198.16</v>
      </c>
      <c r="V31" s="25">
        <v>3265.44</v>
      </c>
      <c r="W31" s="25">
        <v>83872.240000000005</v>
      </c>
      <c r="X31" s="25">
        <v>170959.6</v>
      </c>
      <c r="Y31" s="26">
        <v>1885104.08</v>
      </c>
      <c r="Z31" s="25">
        <v>6813742.7999999998</v>
      </c>
      <c r="AA31" s="25">
        <v>1023089.6</v>
      </c>
      <c r="AB31" s="25">
        <v>50732.24</v>
      </c>
      <c r="AC31" s="27">
        <v>7887564.6399999997</v>
      </c>
      <c r="AD31" s="28">
        <v>9772668.7199999988</v>
      </c>
      <c r="AE31" s="47"/>
      <c r="AF31" s="25">
        <v>195732.08</v>
      </c>
      <c r="AG31" s="25">
        <v>118816.02</v>
      </c>
      <c r="AH31" s="25">
        <v>762.75</v>
      </c>
      <c r="AI31" s="25">
        <v>25.94</v>
      </c>
      <c r="AJ31" s="25">
        <v>439.9</v>
      </c>
      <c r="AK31" s="25">
        <v>7264.84</v>
      </c>
      <c r="AL31" s="25">
        <v>17683.77</v>
      </c>
      <c r="AM31" s="26">
        <f t="shared" si="0"/>
        <v>340725.30000000005</v>
      </c>
      <c r="AN31" s="25">
        <v>1332308.2</v>
      </c>
      <c r="AO31" s="25">
        <v>200047.26</v>
      </c>
      <c r="AP31" s="25">
        <v>9919.84</v>
      </c>
      <c r="AQ31" s="27">
        <f t="shared" si="1"/>
        <v>1542275.3</v>
      </c>
      <c r="AR31" s="28">
        <f t="shared" si="2"/>
        <v>1883000.6</v>
      </c>
    </row>
    <row r="32" spans="1:44" ht="12.75" customHeight="1" x14ac:dyDescent="0.3">
      <c r="A32" s="22" t="s">
        <v>40</v>
      </c>
      <c r="B32" s="23" t="s">
        <v>110</v>
      </c>
      <c r="C32" s="24" t="s">
        <v>222</v>
      </c>
      <c r="D32" s="25">
        <v>3601541.4</v>
      </c>
      <c r="E32" s="25">
        <v>3132916.27</v>
      </c>
      <c r="F32" s="25">
        <v>42203.519999999997</v>
      </c>
      <c r="G32" s="25">
        <v>1085.99</v>
      </c>
      <c r="H32" s="25">
        <v>14290.36</v>
      </c>
      <c r="I32" s="25">
        <v>139740.48000000001</v>
      </c>
      <c r="J32" s="25">
        <v>421228.81</v>
      </c>
      <c r="K32" s="26">
        <v>7353006.8300000001</v>
      </c>
      <c r="L32" s="25">
        <v>31966170.670000002</v>
      </c>
      <c r="M32" s="25">
        <v>553875.42000000004</v>
      </c>
      <c r="N32" s="25">
        <v>122149.2</v>
      </c>
      <c r="O32" s="27">
        <v>32642195.289999999</v>
      </c>
      <c r="P32" s="28">
        <v>39995202.119999997</v>
      </c>
      <c r="Q32" s="49"/>
      <c r="R32" s="25">
        <v>1755754.16</v>
      </c>
      <c r="S32" s="25">
        <v>1788118.8</v>
      </c>
      <c r="T32" s="25">
        <v>25780.32</v>
      </c>
      <c r="U32" s="25">
        <v>626.24</v>
      </c>
      <c r="V32" s="25">
        <v>8733.84</v>
      </c>
      <c r="W32" s="25">
        <v>103728</v>
      </c>
      <c r="X32" s="25">
        <v>291736.40000000002</v>
      </c>
      <c r="Y32" s="26">
        <v>3974477.76</v>
      </c>
      <c r="Z32" s="25">
        <v>17937058.640000001</v>
      </c>
      <c r="AA32" s="25">
        <v>310794.08</v>
      </c>
      <c r="AB32" s="25">
        <v>68540.960000000006</v>
      </c>
      <c r="AC32" s="27">
        <v>18316393.68</v>
      </c>
      <c r="AD32" s="28">
        <v>22290871.439999998</v>
      </c>
      <c r="AE32" s="47"/>
      <c r="AF32" s="25">
        <v>461446.81</v>
      </c>
      <c r="AG32" s="25">
        <v>336199.37</v>
      </c>
      <c r="AH32" s="25">
        <v>4105.8</v>
      </c>
      <c r="AI32" s="25">
        <v>114.94</v>
      </c>
      <c r="AJ32" s="25">
        <v>1389.13</v>
      </c>
      <c r="AK32" s="25">
        <v>9003.1200000000008</v>
      </c>
      <c r="AL32" s="25">
        <v>32373.1</v>
      </c>
      <c r="AM32" s="26">
        <f t="shared" si="0"/>
        <v>844632.2699999999</v>
      </c>
      <c r="AN32" s="25">
        <v>3507278</v>
      </c>
      <c r="AO32" s="25">
        <v>60770.34</v>
      </c>
      <c r="AP32" s="25">
        <v>13402.06</v>
      </c>
      <c r="AQ32" s="27">
        <f t="shared" si="1"/>
        <v>3581450.4</v>
      </c>
      <c r="AR32" s="28">
        <f t="shared" si="2"/>
        <v>4426082.67</v>
      </c>
    </row>
    <row r="33" spans="1:44" ht="12.75" customHeight="1" x14ac:dyDescent="0.3">
      <c r="A33" s="22" t="s">
        <v>4</v>
      </c>
      <c r="B33" s="23" t="s">
        <v>55</v>
      </c>
      <c r="C33" s="24" t="s">
        <v>171</v>
      </c>
      <c r="D33" s="25">
        <v>1432568.72</v>
      </c>
      <c r="E33" s="25">
        <v>2028220.71</v>
      </c>
      <c r="F33" s="25">
        <v>27322.16</v>
      </c>
      <c r="G33" s="25">
        <v>703.06</v>
      </c>
      <c r="H33" s="25">
        <v>9251.4500000000007</v>
      </c>
      <c r="I33" s="25">
        <v>98578.57</v>
      </c>
      <c r="J33" s="25">
        <v>272699.59000000003</v>
      </c>
      <c r="K33" s="26">
        <v>3869344.26</v>
      </c>
      <c r="L33" s="25">
        <v>22056628.289999999</v>
      </c>
      <c r="M33" s="25">
        <v>1251503.75</v>
      </c>
      <c r="N33" s="25">
        <v>970770.3</v>
      </c>
      <c r="O33" s="27">
        <v>24278902.34</v>
      </c>
      <c r="P33" s="28">
        <v>28148246.600000001</v>
      </c>
      <c r="Q33" s="49"/>
      <c r="R33" s="25">
        <v>724257.2</v>
      </c>
      <c r="S33" s="25">
        <v>1137389.2</v>
      </c>
      <c r="T33" s="25">
        <v>16398.400000000001</v>
      </c>
      <c r="U33" s="25">
        <v>398.4</v>
      </c>
      <c r="V33" s="25">
        <v>5555.44</v>
      </c>
      <c r="W33" s="25">
        <v>71044.240000000005</v>
      </c>
      <c r="X33" s="25">
        <v>185568.16</v>
      </c>
      <c r="Y33" s="26">
        <v>2140611.0399999996</v>
      </c>
      <c r="Z33" s="25">
        <v>12376553.92</v>
      </c>
      <c r="AA33" s="25">
        <v>702251.68</v>
      </c>
      <c r="AB33" s="25">
        <v>544723.52</v>
      </c>
      <c r="AC33" s="27">
        <v>13623529.119999999</v>
      </c>
      <c r="AD33" s="28">
        <v>15764140.159999998</v>
      </c>
      <c r="AE33" s="47"/>
      <c r="AF33" s="25">
        <v>177077.88</v>
      </c>
      <c r="AG33" s="25">
        <v>222707.88</v>
      </c>
      <c r="AH33" s="25">
        <v>2730.94</v>
      </c>
      <c r="AI33" s="25">
        <v>76.17</v>
      </c>
      <c r="AJ33" s="25">
        <v>924</v>
      </c>
      <c r="AK33" s="25">
        <v>6883.58</v>
      </c>
      <c r="AL33" s="25">
        <v>21782.86</v>
      </c>
      <c r="AM33" s="26">
        <f t="shared" si="0"/>
        <v>432183.31</v>
      </c>
      <c r="AN33" s="25">
        <v>2420018.58</v>
      </c>
      <c r="AO33" s="25">
        <v>137313.01999999999</v>
      </c>
      <c r="AP33" s="25">
        <v>106511.7</v>
      </c>
      <c r="AQ33" s="27">
        <f t="shared" si="1"/>
        <v>2663843.3000000003</v>
      </c>
      <c r="AR33" s="28">
        <f t="shared" si="2"/>
        <v>3096026.6100000003</v>
      </c>
    </row>
    <row r="34" spans="1:44" ht="12.75" customHeight="1" x14ac:dyDescent="0.3">
      <c r="A34" s="22" t="s">
        <v>3</v>
      </c>
      <c r="B34" s="23" t="s">
        <v>50</v>
      </c>
      <c r="C34" s="24" t="s">
        <v>167</v>
      </c>
      <c r="D34" s="25">
        <v>4799129.4800000004</v>
      </c>
      <c r="E34" s="25">
        <v>5922158.6100000003</v>
      </c>
      <c r="F34" s="25">
        <v>67658.47</v>
      </c>
      <c r="G34" s="25">
        <v>2180.0300000000002</v>
      </c>
      <c r="H34" s="25">
        <v>23655.62</v>
      </c>
      <c r="I34" s="25">
        <v>269276.33</v>
      </c>
      <c r="J34" s="25">
        <v>734604.14</v>
      </c>
      <c r="K34" s="26">
        <v>11818662.68</v>
      </c>
      <c r="L34" s="25">
        <v>64029754.670000002</v>
      </c>
      <c r="M34" s="25">
        <v>7154283.2199999997</v>
      </c>
      <c r="N34" s="25">
        <v>357107.03</v>
      </c>
      <c r="O34" s="27">
        <v>71541144.920000002</v>
      </c>
      <c r="P34" s="28">
        <v>83359807.599999994</v>
      </c>
      <c r="Q34" s="49"/>
      <c r="R34" s="25">
        <v>2371787.7599999998</v>
      </c>
      <c r="S34" s="25">
        <v>3401611.36</v>
      </c>
      <c r="T34" s="25">
        <v>45726.559999999998</v>
      </c>
      <c r="U34" s="25">
        <v>1227.5999999999999</v>
      </c>
      <c r="V34" s="25">
        <v>14696.32</v>
      </c>
      <c r="W34" s="25">
        <v>195086.07999999999</v>
      </c>
      <c r="X34" s="25">
        <v>520811.12</v>
      </c>
      <c r="Y34" s="26">
        <v>6550946.7999999989</v>
      </c>
      <c r="Z34" s="25">
        <v>35928778.479999997</v>
      </c>
      <c r="AA34" s="25">
        <v>4014456.4</v>
      </c>
      <c r="AB34" s="25">
        <v>200381.68</v>
      </c>
      <c r="AC34" s="27">
        <v>40143616.559999995</v>
      </c>
      <c r="AD34" s="28">
        <v>46694563.359999992</v>
      </c>
      <c r="AE34" s="47"/>
      <c r="AF34" s="25">
        <v>606835.43000000005</v>
      </c>
      <c r="AG34" s="25">
        <v>630136.81000000006</v>
      </c>
      <c r="AH34" s="25">
        <v>5482.98</v>
      </c>
      <c r="AI34" s="25">
        <v>238.11</v>
      </c>
      <c r="AJ34" s="25">
        <v>2239.83</v>
      </c>
      <c r="AK34" s="25">
        <v>18547.560000000001</v>
      </c>
      <c r="AL34" s="25">
        <v>53448.26</v>
      </c>
      <c r="AM34" s="26">
        <f t="shared" si="0"/>
        <v>1316928.9800000004</v>
      </c>
      <c r="AN34" s="25">
        <v>7025244.04</v>
      </c>
      <c r="AO34" s="25">
        <v>784956.71</v>
      </c>
      <c r="AP34" s="25">
        <v>39181.339999999997</v>
      </c>
      <c r="AQ34" s="27">
        <f t="shared" si="1"/>
        <v>7849382.0899999999</v>
      </c>
      <c r="AR34" s="28">
        <f t="shared" si="2"/>
        <v>9166311.0700000003</v>
      </c>
    </row>
    <row r="35" spans="1:44" ht="12.75" customHeight="1" x14ac:dyDescent="0.3">
      <c r="A35" s="22" t="s">
        <v>30</v>
      </c>
      <c r="B35" s="23" t="s">
        <v>244</v>
      </c>
      <c r="C35" s="24" t="s">
        <v>245</v>
      </c>
      <c r="D35" s="25">
        <v>1876453.48</v>
      </c>
      <c r="E35" s="25">
        <v>1735174.04</v>
      </c>
      <c r="F35" s="25">
        <v>23374.53</v>
      </c>
      <c r="G35" s="25">
        <v>601.48</v>
      </c>
      <c r="H35" s="25">
        <v>7914.76</v>
      </c>
      <c r="I35" s="25">
        <v>106109.59</v>
      </c>
      <c r="J35" s="25">
        <v>233298.7</v>
      </c>
      <c r="K35" s="26">
        <v>3982926.58</v>
      </c>
      <c r="L35" s="25">
        <v>19164730.18</v>
      </c>
      <c r="M35" s="25">
        <v>0</v>
      </c>
      <c r="N35" s="25">
        <v>598702.38</v>
      </c>
      <c r="O35" s="27">
        <v>19763432.559999999</v>
      </c>
      <c r="P35" s="28">
        <v>23746359.140000001</v>
      </c>
      <c r="Q35" s="49"/>
      <c r="R35" s="25">
        <v>1018424.48</v>
      </c>
      <c r="S35" s="25">
        <v>922019.68</v>
      </c>
      <c r="T35" s="25">
        <v>8309.44</v>
      </c>
      <c r="U35" s="25">
        <v>239.44</v>
      </c>
      <c r="V35" s="25">
        <v>4720.24</v>
      </c>
      <c r="W35" s="25">
        <v>74235.600000000006</v>
      </c>
      <c r="X35" s="25">
        <v>139399.44</v>
      </c>
      <c r="Y35" s="26">
        <v>2167348.3200000003</v>
      </c>
      <c r="Z35" s="25">
        <v>10874373.279999999</v>
      </c>
      <c r="AA35" s="25">
        <v>0</v>
      </c>
      <c r="AB35" s="25">
        <v>335946.88</v>
      </c>
      <c r="AC35" s="27">
        <v>11210320.16</v>
      </c>
      <c r="AD35" s="28">
        <v>13377668.48</v>
      </c>
      <c r="AE35" s="47"/>
      <c r="AF35" s="25">
        <v>214507.25</v>
      </c>
      <c r="AG35" s="25">
        <v>203288.59</v>
      </c>
      <c r="AH35" s="25">
        <v>3766.27</v>
      </c>
      <c r="AI35" s="25">
        <v>90.51</v>
      </c>
      <c r="AJ35" s="25">
        <v>798.63</v>
      </c>
      <c r="AK35" s="25">
        <v>7968.5</v>
      </c>
      <c r="AL35" s="25">
        <v>23474.82</v>
      </c>
      <c r="AM35" s="26">
        <f t="shared" si="0"/>
        <v>453894.57</v>
      </c>
      <c r="AN35" s="25">
        <v>2072589.21</v>
      </c>
      <c r="AO35" s="25">
        <v>0</v>
      </c>
      <c r="AP35" s="25">
        <v>65688.88</v>
      </c>
      <c r="AQ35" s="27">
        <f t="shared" si="1"/>
        <v>2138278.09</v>
      </c>
      <c r="AR35" s="28">
        <f t="shared" si="2"/>
        <v>2592172.6599999997</v>
      </c>
    </row>
    <row r="36" spans="1:44" ht="12.75" customHeight="1" x14ac:dyDescent="0.3">
      <c r="A36" s="22" t="s">
        <v>30</v>
      </c>
      <c r="B36" s="23" t="s">
        <v>101</v>
      </c>
      <c r="C36" s="24" t="s">
        <v>206</v>
      </c>
      <c r="D36" s="25">
        <v>1651101.24</v>
      </c>
      <c r="E36" s="25">
        <v>1929554.12</v>
      </c>
      <c r="F36" s="25">
        <v>25993.02</v>
      </c>
      <c r="G36" s="25">
        <v>668.86</v>
      </c>
      <c r="H36" s="25">
        <v>8801.39</v>
      </c>
      <c r="I36" s="25">
        <v>237411.49</v>
      </c>
      <c r="J36" s="25">
        <v>259433.61</v>
      </c>
      <c r="K36" s="26">
        <v>4112963.73</v>
      </c>
      <c r="L36" s="25">
        <v>19651825.460000001</v>
      </c>
      <c r="M36" s="25">
        <v>832334.35</v>
      </c>
      <c r="N36" s="25">
        <v>48351.1</v>
      </c>
      <c r="O36" s="27">
        <v>20532510.91</v>
      </c>
      <c r="P36" s="28">
        <v>24645474.640000001</v>
      </c>
      <c r="Q36" s="49"/>
      <c r="R36" s="25">
        <v>773332.56</v>
      </c>
      <c r="S36" s="25">
        <v>1081832.6399999999</v>
      </c>
      <c r="T36" s="25">
        <v>15597.36</v>
      </c>
      <c r="U36" s="25">
        <v>378.88</v>
      </c>
      <c r="V36" s="25">
        <v>5284.08</v>
      </c>
      <c r="W36" s="25">
        <v>152538.23999999999</v>
      </c>
      <c r="X36" s="25">
        <v>176503.92</v>
      </c>
      <c r="Y36" s="26">
        <v>2205467.6800000002</v>
      </c>
      <c r="Z36" s="25">
        <v>11027155.84</v>
      </c>
      <c r="AA36" s="25">
        <v>467044.72</v>
      </c>
      <c r="AB36" s="25">
        <v>27131.040000000001</v>
      </c>
      <c r="AC36" s="27">
        <v>11521331.6</v>
      </c>
      <c r="AD36" s="28">
        <v>13726799.279999999</v>
      </c>
      <c r="AE36" s="47"/>
      <c r="AF36" s="25">
        <v>219442.17</v>
      </c>
      <c r="AG36" s="25">
        <v>211930.37</v>
      </c>
      <c r="AH36" s="25">
        <v>2598.92</v>
      </c>
      <c r="AI36" s="25">
        <v>72.5</v>
      </c>
      <c r="AJ36" s="25">
        <v>879.33</v>
      </c>
      <c r="AK36" s="25">
        <v>21218.31</v>
      </c>
      <c r="AL36" s="25">
        <v>20732.419999999998</v>
      </c>
      <c r="AM36" s="26">
        <f t="shared" si="0"/>
        <v>476874.02</v>
      </c>
      <c r="AN36" s="25">
        <v>2156167.39</v>
      </c>
      <c r="AO36" s="25">
        <v>91322.41</v>
      </c>
      <c r="AP36" s="25">
        <v>5305.02</v>
      </c>
      <c r="AQ36" s="27">
        <f t="shared" si="1"/>
        <v>2252794.8200000003</v>
      </c>
      <c r="AR36" s="28">
        <f t="shared" si="2"/>
        <v>2729668.8400000003</v>
      </c>
    </row>
    <row r="37" spans="1:44" ht="12.75" customHeight="1" x14ac:dyDescent="0.3">
      <c r="A37" s="22" t="s">
        <v>87</v>
      </c>
      <c r="B37" s="23" t="s">
        <v>92</v>
      </c>
      <c r="C37" s="24" t="s">
        <v>195</v>
      </c>
      <c r="D37" s="25">
        <v>4373137.1500000004</v>
      </c>
      <c r="E37" s="25">
        <v>6508033.4500000002</v>
      </c>
      <c r="F37" s="25">
        <v>55501.279999999999</v>
      </c>
      <c r="G37" s="25">
        <v>1961.17</v>
      </c>
      <c r="H37" s="25">
        <v>19809.37</v>
      </c>
      <c r="I37" s="25">
        <v>256655.64</v>
      </c>
      <c r="J37" s="25">
        <v>437324.25</v>
      </c>
      <c r="K37" s="26">
        <v>11652422.310000001</v>
      </c>
      <c r="L37" s="25">
        <v>65144523.93</v>
      </c>
      <c r="M37" s="25">
        <v>4768736.1500000004</v>
      </c>
      <c r="N37" s="25">
        <v>238473.37</v>
      </c>
      <c r="O37" s="27">
        <v>70151733.450000003</v>
      </c>
      <c r="P37" s="28">
        <v>81804155.760000005</v>
      </c>
      <c r="Q37" s="49"/>
      <c r="R37" s="25">
        <v>2315779.44</v>
      </c>
      <c r="S37" s="25">
        <v>3526993.52</v>
      </c>
      <c r="T37" s="25">
        <v>39905.839999999997</v>
      </c>
      <c r="U37" s="25">
        <v>1098.6400000000001</v>
      </c>
      <c r="V37" s="25">
        <v>12748.32</v>
      </c>
      <c r="W37" s="25">
        <v>195321.36</v>
      </c>
      <c r="X37" s="25">
        <v>316818</v>
      </c>
      <c r="Y37" s="26">
        <v>6408665.1200000001</v>
      </c>
      <c r="Z37" s="25">
        <v>36554304.799999997</v>
      </c>
      <c r="AA37" s="25">
        <v>2675863.2000000002</v>
      </c>
      <c r="AB37" s="25">
        <v>133813.35999999999</v>
      </c>
      <c r="AC37" s="27">
        <v>39363981.359999999</v>
      </c>
      <c r="AD37" s="28">
        <v>45772646.479999997</v>
      </c>
      <c r="AE37" s="47"/>
      <c r="AF37" s="25">
        <v>514339.43</v>
      </c>
      <c r="AG37" s="25">
        <v>745259.98</v>
      </c>
      <c r="AH37" s="25">
        <v>3898.86</v>
      </c>
      <c r="AI37" s="25">
        <v>215.63</v>
      </c>
      <c r="AJ37" s="25">
        <v>1765.26</v>
      </c>
      <c r="AK37" s="25">
        <v>15333.57</v>
      </c>
      <c r="AL37" s="25">
        <v>30126.560000000001</v>
      </c>
      <c r="AM37" s="26">
        <f t="shared" si="0"/>
        <v>1310939.29</v>
      </c>
      <c r="AN37" s="25">
        <v>7147554.7800000003</v>
      </c>
      <c r="AO37" s="25">
        <v>523218.24</v>
      </c>
      <c r="AP37" s="25">
        <v>26165</v>
      </c>
      <c r="AQ37" s="27">
        <f t="shared" si="1"/>
        <v>7696938.0200000005</v>
      </c>
      <c r="AR37" s="28">
        <f t="shared" si="2"/>
        <v>9007877.3100000005</v>
      </c>
    </row>
    <row r="38" spans="1:44" ht="12.75" customHeight="1" x14ac:dyDescent="0.3">
      <c r="A38" s="22" t="s">
        <v>45</v>
      </c>
      <c r="B38" s="23" t="s">
        <v>122</v>
      </c>
      <c r="C38" s="24" t="s">
        <v>225</v>
      </c>
      <c r="D38" s="25">
        <v>1719808.65</v>
      </c>
      <c r="E38" s="25">
        <v>1941173.09</v>
      </c>
      <c r="F38" s="25">
        <v>22177.18</v>
      </c>
      <c r="G38" s="25">
        <v>714.57</v>
      </c>
      <c r="H38" s="25">
        <v>7753.87</v>
      </c>
      <c r="I38" s="25">
        <v>117304.55</v>
      </c>
      <c r="J38" s="25">
        <v>240789.53</v>
      </c>
      <c r="K38" s="26">
        <v>4049721.44</v>
      </c>
      <c r="L38" s="25">
        <v>19923429.870000001</v>
      </c>
      <c r="M38" s="25">
        <v>1439259.13</v>
      </c>
      <c r="N38" s="25">
        <v>794879.72</v>
      </c>
      <c r="O38" s="27">
        <v>22157568.719999999</v>
      </c>
      <c r="P38" s="28">
        <v>26207290.16</v>
      </c>
      <c r="Q38" s="49"/>
      <c r="R38" s="25">
        <v>984779.84</v>
      </c>
      <c r="S38" s="25">
        <v>1049716.72</v>
      </c>
      <c r="T38" s="25">
        <v>8466.24</v>
      </c>
      <c r="U38" s="25">
        <v>282.48</v>
      </c>
      <c r="V38" s="25">
        <v>4704.6400000000003</v>
      </c>
      <c r="W38" s="25">
        <v>82067.759999999995</v>
      </c>
      <c r="X38" s="25">
        <v>143998.32</v>
      </c>
      <c r="Y38" s="26">
        <v>2274015.9999999995</v>
      </c>
      <c r="Z38" s="25">
        <v>11292299.92</v>
      </c>
      <c r="AA38" s="25">
        <v>807606.16</v>
      </c>
      <c r="AB38" s="25">
        <v>446026.96</v>
      </c>
      <c r="AC38" s="27">
        <v>12545933.040000001</v>
      </c>
      <c r="AD38" s="28">
        <v>14819949.040000001</v>
      </c>
      <c r="AE38" s="47"/>
      <c r="AF38" s="25">
        <v>183757.2</v>
      </c>
      <c r="AG38" s="25">
        <v>222864.09</v>
      </c>
      <c r="AH38" s="25">
        <v>3427.74</v>
      </c>
      <c r="AI38" s="25">
        <v>108.02</v>
      </c>
      <c r="AJ38" s="25">
        <v>762.31</v>
      </c>
      <c r="AK38" s="25">
        <v>8809.2000000000007</v>
      </c>
      <c r="AL38" s="25">
        <v>24197.8</v>
      </c>
      <c r="AM38" s="26">
        <f t="shared" si="0"/>
        <v>443926.36000000004</v>
      </c>
      <c r="AN38" s="25">
        <v>2157782.4900000002</v>
      </c>
      <c r="AO38" s="25">
        <v>157913.24</v>
      </c>
      <c r="AP38" s="25">
        <v>87213.19</v>
      </c>
      <c r="AQ38" s="27">
        <f t="shared" si="1"/>
        <v>2402908.9200000004</v>
      </c>
      <c r="AR38" s="28">
        <f t="shared" si="2"/>
        <v>2846835.2800000003</v>
      </c>
    </row>
    <row r="39" spans="1:44" ht="12.75" customHeight="1" x14ac:dyDescent="0.3">
      <c r="A39" s="22" t="s">
        <v>87</v>
      </c>
      <c r="B39" s="23" t="s">
        <v>50</v>
      </c>
      <c r="C39" s="24" t="s">
        <v>196</v>
      </c>
      <c r="D39" s="25">
        <v>6753291.0700000003</v>
      </c>
      <c r="E39" s="25">
        <v>6410207.4400000004</v>
      </c>
      <c r="F39" s="25">
        <v>54667.01</v>
      </c>
      <c r="G39" s="25">
        <v>1931.69</v>
      </c>
      <c r="H39" s="25">
        <v>19511.599999999999</v>
      </c>
      <c r="I39" s="25">
        <v>247766.35</v>
      </c>
      <c r="J39" s="25">
        <v>430750.58</v>
      </c>
      <c r="K39" s="26">
        <v>13918125.74</v>
      </c>
      <c r="L39" s="25">
        <v>51744347.159999996</v>
      </c>
      <c r="M39" s="25">
        <v>6663458.7699999996</v>
      </c>
      <c r="N39" s="25">
        <v>1543333.17</v>
      </c>
      <c r="O39" s="27">
        <v>59951139.100000001</v>
      </c>
      <c r="P39" s="28">
        <v>73869264.840000004</v>
      </c>
      <c r="Q39" s="49"/>
      <c r="R39" s="25">
        <v>3507075.52</v>
      </c>
      <c r="S39" s="25">
        <v>3403069.12</v>
      </c>
      <c r="T39" s="25">
        <v>38503.68</v>
      </c>
      <c r="U39" s="25">
        <v>1060</v>
      </c>
      <c r="V39" s="25">
        <v>12300.4</v>
      </c>
      <c r="W39" s="25">
        <v>190345.28</v>
      </c>
      <c r="X39" s="25">
        <v>305686.32</v>
      </c>
      <c r="Y39" s="26">
        <v>7458040.3200000012</v>
      </c>
      <c r="Z39" s="25">
        <v>29035113.440000001</v>
      </c>
      <c r="AA39" s="25">
        <v>3739041.92</v>
      </c>
      <c r="AB39" s="25">
        <v>866002.96</v>
      </c>
      <c r="AC39" s="27">
        <v>33640158.32</v>
      </c>
      <c r="AD39" s="28">
        <v>41098198.640000001</v>
      </c>
      <c r="AE39" s="47"/>
      <c r="AF39" s="25">
        <v>811553.89</v>
      </c>
      <c r="AG39" s="25">
        <v>751784.58</v>
      </c>
      <c r="AH39" s="25">
        <v>4040.83</v>
      </c>
      <c r="AI39" s="25">
        <v>217.92</v>
      </c>
      <c r="AJ39" s="25">
        <v>1802.8</v>
      </c>
      <c r="AK39" s="25">
        <v>14355.27</v>
      </c>
      <c r="AL39" s="25">
        <v>31266.07</v>
      </c>
      <c r="AM39" s="26">
        <f t="shared" si="0"/>
        <v>1615021.36</v>
      </c>
      <c r="AN39" s="25">
        <v>5677308.4299999997</v>
      </c>
      <c r="AO39" s="25">
        <v>731104.21</v>
      </c>
      <c r="AP39" s="25">
        <v>169332.55</v>
      </c>
      <c r="AQ39" s="27">
        <f t="shared" si="1"/>
        <v>6577745.1899999995</v>
      </c>
      <c r="AR39" s="28">
        <f t="shared" si="2"/>
        <v>8192766.5499999998</v>
      </c>
    </row>
    <row r="40" spans="1:44" ht="12.75" customHeight="1" x14ac:dyDescent="0.3">
      <c r="A40" s="22" t="s">
        <v>33</v>
      </c>
      <c r="B40" s="23" t="s">
        <v>107</v>
      </c>
      <c r="C40" s="24" t="s">
        <v>213</v>
      </c>
      <c r="D40" s="25">
        <v>9305402.6400000006</v>
      </c>
      <c r="E40" s="25">
        <v>6628307.8399999999</v>
      </c>
      <c r="F40" s="25">
        <v>85506.61</v>
      </c>
      <c r="G40" s="25">
        <v>3588.99</v>
      </c>
      <c r="H40" s="25">
        <v>27345.63</v>
      </c>
      <c r="I40" s="25">
        <v>462521.16</v>
      </c>
      <c r="J40" s="25">
        <v>806843.4</v>
      </c>
      <c r="K40" s="26">
        <v>17319516.27</v>
      </c>
      <c r="L40" s="25">
        <v>78312193.25</v>
      </c>
      <c r="M40" s="25">
        <v>12971396.07</v>
      </c>
      <c r="N40" s="25">
        <v>638124.76</v>
      </c>
      <c r="O40" s="27">
        <v>91921714.079999998</v>
      </c>
      <c r="P40" s="28">
        <v>109241230.34999999</v>
      </c>
      <c r="Q40" s="49"/>
      <c r="R40" s="25">
        <v>4960359.5199999996</v>
      </c>
      <c r="S40" s="25">
        <v>3915072.32</v>
      </c>
      <c r="T40" s="25">
        <v>62769.84</v>
      </c>
      <c r="U40" s="25">
        <v>2072</v>
      </c>
      <c r="V40" s="25">
        <v>18083.439999999999</v>
      </c>
      <c r="W40" s="25">
        <v>349290.72</v>
      </c>
      <c r="X40" s="25">
        <v>576857.59999999998</v>
      </c>
      <c r="Y40" s="26">
        <v>9884505.4399999995</v>
      </c>
      <c r="Z40" s="25">
        <v>43943030.240000002</v>
      </c>
      <c r="AA40" s="25">
        <v>7278591.2800000003</v>
      </c>
      <c r="AB40" s="25">
        <v>358067.84</v>
      </c>
      <c r="AC40" s="27">
        <v>51579689.360000007</v>
      </c>
      <c r="AD40" s="28">
        <v>61464194.800000004</v>
      </c>
      <c r="AE40" s="47"/>
      <c r="AF40" s="25">
        <v>1086260.78</v>
      </c>
      <c r="AG40" s="25">
        <v>678308.88</v>
      </c>
      <c r="AH40" s="25">
        <v>5684.19</v>
      </c>
      <c r="AI40" s="25">
        <v>379.25</v>
      </c>
      <c r="AJ40" s="25">
        <v>2315.5500000000002</v>
      </c>
      <c r="AK40" s="25">
        <v>28307.61</v>
      </c>
      <c r="AL40" s="25">
        <v>57496.45</v>
      </c>
      <c r="AM40" s="26">
        <f t="shared" si="0"/>
        <v>1858752.7100000002</v>
      </c>
      <c r="AN40" s="25">
        <v>8592290.75</v>
      </c>
      <c r="AO40" s="25">
        <v>1423201.2</v>
      </c>
      <c r="AP40" s="25">
        <v>70014.23</v>
      </c>
      <c r="AQ40" s="27">
        <f t="shared" si="1"/>
        <v>10085506.18</v>
      </c>
      <c r="AR40" s="28">
        <f t="shared" si="2"/>
        <v>11944258.890000001</v>
      </c>
    </row>
    <row r="41" spans="1:44" ht="12.75" customHeight="1" x14ac:dyDescent="0.3">
      <c r="A41" s="22" t="s">
        <v>21</v>
      </c>
      <c r="B41" s="23" t="s">
        <v>54</v>
      </c>
      <c r="C41" s="24" t="s">
        <v>143</v>
      </c>
      <c r="D41" s="25">
        <v>5391180.4100000001</v>
      </c>
      <c r="E41" s="25">
        <v>2952222.78</v>
      </c>
      <c r="F41" s="25">
        <v>32493.96</v>
      </c>
      <c r="G41" s="25">
        <v>1207.3699999999999</v>
      </c>
      <c r="H41" s="25">
        <v>9839.19</v>
      </c>
      <c r="I41" s="25">
        <v>154367.14000000001</v>
      </c>
      <c r="J41" s="25">
        <v>369452.81</v>
      </c>
      <c r="K41" s="26">
        <v>8910763.6600000001</v>
      </c>
      <c r="L41" s="25">
        <v>20317375.07</v>
      </c>
      <c r="M41" s="25">
        <v>4207083.22</v>
      </c>
      <c r="N41" s="25">
        <v>743131.86</v>
      </c>
      <c r="O41" s="27">
        <v>25267590.149999999</v>
      </c>
      <c r="P41" s="28">
        <v>34178353.810000002</v>
      </c>
      <c r="Q41" s="49"/>
      <c r="R41" s="25">
        <v>2983870.8</v>
      </c>
      <c r="S41" s="25">
        <v>1658434.96</v>
      </c>
      <c r="T41" s="25">
        <v>22036.959999999999</v>
      </c>
      <c r="U41" s="25">
        <v>685.92</v>
      </c>
      <c r="V41" s="25">
        <v>6583.04</v>
      </c>
      <c r="W41" s="25">
        <v>114200.32000000001</v>
      </c>
      <c r="X41" s="25">
        <v>247936.8</v>
      </c>
      <c r="Y41" s="26">
        <v>5033748.8</v>
      </c>
      <c r="Z41" s="25">
        <v>11400613.199999999</v>
      </c>
      <c r="AA41" s="25">
        <v>2360704.96</v>
      </c>
      <c r="AB41" s="25">
        <v>416989.92</v>
      </c>
      <c r="AC41" s="27">
        <v>14178308.08</v>
      </c>
      <c r="AD41" s="28">
        <v>19212056.879999999</v>
      </c>
      <c r="AE41" s="47"/>
      <c r="AF41" s="25">
        <v>601827.4</v>
      </c>
      <c r="AG41" s="25">
        <v>323446.96000000002</v>
      </c>
      <c r="AH41" s="25">
        <v>2614.25</v>
      </c>
      <c r="AI41" s="25">
        <v>130.36000000000001</v>
      </c>
      <c r="AJ41" s="25">
        <v>814.04</v>
      </c>
      <c r="AK41" s="25">
        <v>10041.709999999999</v>
      </c>
      <c r="AL41" s="25">
        <v>30379</v>
      </c>
      <c r="AM41" s="26">
        <f t="shared" si="0"/>
        <v>969253.72000000009</v>
      </c>
      <c r="AN41" s="25">
        <v>2229190.4500000002</v>
      </c>
      <c r="AO41" s="25">
        <v>461594.57</v>
      </c>
      <c r="AP41" s="25">
        <v>81535.490000000005</v>
      </c>
      <c r="AQ41" s="27">
        <f t="shared" si="1"/>
        <v>2772320.5100000002</v>
      </c>
      <c r="AR41" s="28">
        <f t="shared" si="2"/>
        <v>3741574.2300000004</v>
      </c>
    </row>
    <row r="42" spans="1:44" ht="12.75" customHeight="1" x14ac:dyDescent="0.3">
      <c r="A42" s="22" t="s">
        <v>22</v>
      </c>
      <c r="B42" s="23" t="s">
        <v>78</v>
      </c>
      <c r="C42" s="24" t="s">
        <v>144</v>
      </c>
      <c r="D42" s="25">
        <v>9189556.5</v>
      </c>
      <c r="E42" s="25">
        <v>5198083.45</v>
      </c>
      <c r="F42" s="25">
        <v>70023.38</v>
      </c>
      <c r="G42" s="25">
        <v>1801.86</v>
      </c>
      <c r="H42" s="25">
        <v>23710.34</v>
      </c>
      <c r="I42" s="25">
        <v>466858.87</v>
      </c>
      <c r="J42" s="25">
        <v>698895.95</v>
      </c>
      <c r="K42" s="26">
        <v>15648930.35</v>
      </c>
      <c r="L42" s="25">
        <v>68768017.930000007</v>
      </c>
      <c r="M42" s="25">
        <v>17590913.82</v>
      </c>
      <c r="N42" s="25">
        <v>856550.25</v>
      </c>
      <c r="O42" s="27">
        <v>87215482</v>
      </c>
      <c r="P42" s="28">
        <v>102864412.34999999</v>
      </c>
      <c r="Q42" s="49"/>
      <c r="R42" s="25">
        <v>4903769.92</v>
      </c>
      <c r="S42" s="25">
        <v>2972576.48</v>
      </c>
      <c r="T42" s="25">
        <v>42857.279999999999</v>
      </c>
      <c r="U42" s="25">
        <v>1041.1199999999999</v>
      </c>
      <c r="V42" s="25">
        <v>14519.2</v>
      </c>
      <c r="W42" s="25">
        <v>341000.48</v>
      </c>
      <c r="X42" s="25">
        <v>484983.92</v>
      </c>
      <c r="Y42" s="26">
        <v>8760748.4000000004</v>
      </c>
      <c r="Z42" s="25">
        <v>38587542.560000002</v>
      </c>
      <c r="AA42" s="25">
        <v>9870724.1600000001</v>
      </c>
      <c r="AB42" s="25">
        <v>480631.84</v>
      </c>
      <c r="AC42" s="27">
        <v>48938898.560000002</v>
      </c>
      <c r="AD42" s="28">
        <v>57699646.960000001</v>
      </c>
      <c r="AE42" s="47"/>
      <c r="AF42" s="25">
        <v>1071446.6499999999</v>
      </c>
      <c r="AG42" s="25">
        <v>556376.74</v>
      </c>
      <c r="AH42" s="25">
        <v>6791.53</v>
      </c>
      <c r="AI42" s="25">
        <v>190.19</v>
      </c>
      <c r="AJ42" s="25">
        <v>2297.79</v>
      </c>
      <c r="AK42" s="25">
        <v>31464.6</v>
      </c>
      <c r="AL42" s="25">
        <v>53478.01</v>
      </c>
      <c r="AM42" s="26">
        <f t="shared" si="0"/>
        <v>1722045.51</v>
      </c>
      <c r="AN42" s="25">
        <v>7545118.8399999999</v>
      </c>
      <c r="AO42" s="25">
        <v>1930047.42</v>
      </c>
      <c r="AP42" s="25">
        <v>93979.6</v>
      </c>
      <c r="AQ42" s="27">
        <f t="shared" si="1"/>
        <v>9569145.8599999994</v>
      </c>
      <c r="AR42" s="28">
        <f t="shared" si="2"/>
        <v>11291191.369999999</v>
      </c>
    </row>
    <row r="43" spans="1:44" ht="12.75" customHeight="1" x14ac:dyDescent="0.3">
      <c r="A43" s="22" t="s">
        <v>23</v>
      </c>
      <c r="B43" s="23" t="s">
        <v>79</v>
      </c>
      <c r="C43" s="24" t="s">
        <v>145</v>
      </c>
      <c r="D43" s="25">
        <v>3197344.8</v>
      </c>
      <c r="E43" s="25">
        <v>1917529.36</v>
      </c>
      <c r="F43" s="25">
        <v>21484.19</v>
      </c>
      <c r="G43" s="25">
        <v>502.19</v>
      </c>
      <c r="H43" s="25">
        <v>8358.4599999999991</v>
      </c>
      <c r="I43" s="25">
        <v>160281.57999999999</v>
      </c>
      <c r="J43" s="25">
        <v>402026.52</v>
      </c>
      <c r="K43" s="26">
        <v>5707527.0999999996</v>
      </c>
      <c r="L43" s="25">
        <v>17605552.32</v>
      </c>
      <c r="M43" s="25">
        <v>581353.73</v>
      </c>
      <c r="N43" s="25">
        <v>22325.87</v>
      </c>
      <c r="O43" s="27">
        <v>18209231.920000002</v>
      </c>
      <c r="P43" s="28">
        <v>23916759.020000003</v>
      </c>
      <c r="Q43" s="49"/>
      <c r="R43" s="25">
        <v>1713930.56</v>
      </c>
      <c r="S43" s="25">
        <v>1109816.08</v>
      </c>
      <c r="T43" s="25">
        <v>16159.2</v>
      </c>
      <c r="U43" s="25">
        <v>324.64</v>
      </c>
      <c r="V43" s="25">
        <v>5348.8</v>
      </c>
      <c r="W43" s="25">
        <v>123325.44</v>
      </c>
      <c r="X43" s="25">
        <v>280034.40000000002</v>
      </c>
      <c r="Y43" s="26">
        <v>3248939.12</v>
      </c>
      <c r="Z43" s="25">
        <v>9878938.2400000002</v>
      </c>
      <c r="AA43" s="25">
        <v>326212.88</v>
      </c>
      <c r="AB43" s="25">
        <v>12527.6</v>
      </c>
      <c r="AC43" s="27">
        <v>10217678.720000001</v>
      </c>
      <c r="AD43" s="28">
        <v>13466617.84</v>
      </c>
      <c r="AE43" s="47"/>
      <c r="AF43" s="25">
        <v>370853.56</v>
      </c>
      <c r="AG43" s="25">
        <v>201928.32000000001</v>
      </c>
      <c r="AH43" s="25">
        <v>1331.25</v>
      </c>
      <c r="AI43" s="25">
        <v>44.39</v>
      </c>
      <c r="AJ43" s="25">
        <v>752.42</v>
      </c>
      <c r="AK43" s="25">
        <v>9239.0400000000009</v>
      </c>
      <c r="AL43" s="25">
        <v>30498.03</v>
      </c>
      <c r="AM43" s="26">
        <f t="shared" si="0"/>
        <v>614647.01000000013</v>
      </c>
      <c r="AN43" s="25">
        <v>1931653.52</v>
      </c>
      <c r="AO43" s="25">
        <v>63785.21</v>
      </c>
      <c r="AP43" s="25">
        <v>2449.5700000000002</v>
      </c>
      <c r="AQ43" s="27">
        <f t="shared" si="1"/>
        <v>1997888.3</v>
      </c>
      <c r="AR43" s="28">
        <f t="shared" si="2"/>
        <v>2612535.31</v>
      </c>
    </row>
    <row r="44" spans="1:44" ht="12.75" customHeight="1" x14ac:dyDescent="0.3">
      <c r="A44" s="22" t="s">
        <v>12</v>
      </c>
      <c r="B44" s="23" t="s">
        <v>61</v>
      </c>
      <c r="C44" s="24" t="s">
        <v>176</v>
      </c>
      <c r="D44" s="25">
        <v>6719618.71</v>
      </c>
      <c r="E44" s="25">
        <v>7766989.1600000001</v>
      </c>
      <c r="F44" s="25">
        <v>85488.21</v>
      </c>
      <c r="G44" s="25">
        <v>3176.46</v>
      </c>
      <c r="H44" s="25">
        <v>25885.87</v>
      </c>
      <c r="I44" s="25">
        <v>349723.72</v>
      </c>
      <c r="J44" s="25">
        <v>971991.67</v>
      </c>
      <c r="K44" s="26">
        <v>15922873.800000001</v>
      </c>
      <c r="L44" s="25">
        <v>86460953.260000005</v>
      </c>
      <c r="M44" s="25">
        <v>11301732.789999999</v>
      </c>
      <c r="N44" s="25">
        <v>554238.44999999995</v>
      </c>
      <c r="O44" s="27">
        <v>98316924.5</v>
      </c>
      <c r="P44" s="28">
        <v>114239798.3</v>
      </c>
      <c r="Q44" s="49"/>
      <c r="R44" s="25">
        <v>3549882.24</v>
      </c>
      <c r="S44" s="25">
        <v>4287900.88</v>
      </c>
      <c r="T44" s="25">
        <v>56976.800000000003</v>
      </c>
      <c r="U44" s="25">
        <v>1773.36</v>
      </c>
      <c r="V44" s="25">
        <v>17020.48</v>
      </c>
      <c r="W44" s="25">
        <v>263410.24</v>
      </c>
      <c r="X44" s="25">
        <v>641043.28</v>
      </c>
      <c r="Y44" s="26">
        <v>8818007.2800000012</v>
      </c>
      <c r="Z44" s="25">
        <v>48515513.68</v>
      </c>
      <c r="AA44" s="25">
        <v>6341699.3600000003</v>
      </c>
      <c r="AB44" s="25">
        <v>310997.12</v>
      </c>
      <c r="AC44" s="27">
        <v>55168210.159999996</v>
      </c>
      <c r="AD44" s="28">
        <v>63986217.439999998</v>
      </c>
      <c r="AE44" s="47"/>
      <c r="AF44" s="25">
        <v>792434.12</v>
      </c>
      <c r="AG44" s="25">
        <v>869772.07</v>
      </c>
      <c r="AH44" s="25">
        <v>7127.85</v>
      </c>
      <c r="AI44" s="25">
        <v>350.78</v>
      </c>
      <c r="AJ44" s="25">
        <v>2216.35</v>
      </c>
      <c r="AK44" s="25">
        <v>21578.37</v>
      </c>
      <c r="AL44" s="25">
        <v>82737.100000000006</v>
      </c>
      <c r="AM44" s="26">
        <f t="shared" si="0"/>
        <v>1776216.6400000004</v>
      </c>
      <c r="AN44" s="25">
        <v>9486359.8900000006</v>
      </c>
      <c r="AO44" s="25">
        <v>1240008.3600000001</v>
      </c>
      <c r="AP44" s="25">
        <v>60810.33</v>
      </c>
      <c r="AQ44" s="27">
        <f t="shared" si="1"/>
        <v>10787178.58</v>
      </c>
      <c r="AR44" s="28">
        <f t="shared" si="2"/>
        <v>12563395.220000001</v>
      </c>
    </row>
    <row r="45" spans="1:44" ht="12.75" customHeight="1" x14ac:dyDescent="0.3">
      <c r="A45" s="22" t="s">
        <v>24</v>
      </c>
      <c r="B45" s="23" t="s">
        <v>80</v>
      </c>
      <c r="C45" s="24" t="s">
        <v>146</v>
      </c>
      <c r="D45" s="25">
        <v>3867551.18</v>
      </c>
      <c r="E45" s="25">
        <v>3212963.22</v>
      </c>
      <c r="F45" s="25">
        <v>43281.83</v>
      </c>
      <c r="G45" s="25">
        <v>1113.74</v>
      </c>
      <c r="H45" s="25">
        <v>14655.49</v>
      </c>
      <c r="I45" s="25">
        <v>243696.92</v>
      </c>
      <c r="J45" s="25">
        <v>431991.33</v>
      </c>
      <c r="K45" s="26">
        <v>7815253.71</v>
      </c>
      <c r="L45" s="25">
        <v>45058513.689999998</v>
      </c>
      <c r="M45" s="25">
        <v>5033053.13</v>
      </c>
      <c r="N45" s="25">
        <v>250149.96</v>
      </c>
      <c r="O45" s="27">
        <v>50341716.780000001</v>
      </c>
      <c r="P45" s="28">
        <v>58156970.490000002</v>
      </c>
      <c r="Q45" s="49"/>
      <c r="R45" s="25">
        <v>2097609.2799999998</v>
      </c>
      <c r="S45" s="25">
        <v>1843922.4</v>
      </c>
      <c r="T45" s="25">
        <v>26584.799999999999</v>
      </c>
      <c r="U45" s="25">
        <v>645.84</v>
      </c>
      <c r="V45" s="25">
        <v>9006.4</v>
      </c>
      <c r="W45" s="25">
        <v>181087.6</v>
      </c>
      <c r="X45" s="25">
        <v>300840.96000000002</v>
      </c>
      <c r="Y45" s="26">
        <v>4459697.2799999993</v>
      </c>
      <c r="Z45" s="25">
        <v>25283516.48</v>
      </c>
      <c r="AA45" s="25">
        <v>2824178.4</v>
      </c>
      <c r="AB45" s="25">
        <v>140365.44</v>
      </c>
      <c r="AC45" s="27">
        <v>28248060.32</v>
      </c>
      <c r="AD45" s="28">
        <v>32707757.600000001</v>
      </c>
      <c r="AE45" s="47"/>
      <c r="AF45" s="25">
        <v>442485.48</v>
      </c>
      <c r="AG45" s="25">
        <v>342260.21</v>
      </c>
      <c r="AH45" s="25">
        <v>4174.26</v>
      </c>
      <c r="AI45" s="25">
        <v>116.98</v>
      </c>
      <c r="AJ45" s="25">
        <v>1412.27</v>
      </c>
      <c r="AK45" s="25">
        <v>15652.33</v>
      </c>
      <c r="AL45" s="25">
        <v>32787.589999999997</v>
      </c>
      <c r="AM45" s="26">
        <f t="shared" si="0"/>
        <v>838889.11999999988</v>
      </c>
      <c r="AN45" s="25">
        <v>4943749.3</v>
      </c>
      <c r="AO45" s="25">
        <v>552218.68000000005</v>
      </c>
      <c r="AP45" s="25">
        <v>27446.13</v>
      </c>
      <c r="AQ45" s="27">
        <f t="shared" si="1"/>
        <v>5523414.1099999994</v>
      </c>
      <c r="AR45" s="28">
        <f t="shared" si="2"/>
        <v>6362303.2299999995</v>
      </c>
    </row>
    <row r="46" spans="1:44" ht="12.75" customHeight="1" x14ac:dyDescent="0.3">
      <c r="A46" s="22" t="s">
        <v>25</v>
      </c>
      <c r="B46" s="23" t="s">
        <v>81</v>
      </c>
      <c r="C46" s="24" t="s">
        <v>147</v>
      </c>
      <c r="D46" s="25">
        <v>2096716.88</v>
      </c>
      <c r="E46" s="25">
        <v>1406458.93</v>
      </c>
      <c r="F46" s="25">
        <v>16904.509999999998</v>
      </c>
      <c r="G46" s="25">
        <v>514.05999999999995</v>
      </c>
      <c r="H46" s="25">
        <v>5529.31</v>
      </c>
      <c r="I46" s="25">
        <v>113007.46</v>
      </c>
      <c r="J46" s="25">
        <v>244856.56</v>
      </c>
      <c r="K46" s="26">
        <v>3883987.71</v>
      </c>
      <c r="L46" s="25">
        <v>11897809.48</v>
      </c>
      <c r="M46" s="25">
        <v>1930436.97</v>
      </c>
      <c r="N46" s="25">
        <v>95605.15</v>
      </c>
      <c r="O46" s="27">
        <v>13923851.6</v>
      </c>
      <c r="P46" s="28">
        <v>17807839.309999999</v>
      </c>
      <c r="Q46" s="49"/>
      <c r="R46" s="25">
        <v>1171781.8400000001</v>
      </c>
      <c r="S46" s="25">
        <v>802659.76</v>
      </c>
      <c r="T46" s="25">
        <v>10987.36</v>
      </c>
      <c r="U46" s="25">
        <v>277.68</v>
      </c>
      <c r="V46" s="25">
        <v>3408.4</v>
      </c>
      <c r="W46" s="25">
        <v>85508.24</v>
      </c>
      <c r="X46" s="25">
        <v>178009.92</v>
      </c>
      <c r="Y46" s="26">
        <v>2252633.2000000002</v>
      </c>
      <c r="Z46" s="25">
        <v>6676173.6799999997</v>
      </c>
      <c r="AA46" s="25">
        <v>1083218.96</v>
      </c>
      <c r="AB46" s="25">
        <v>53646.48</v>
      </c>
      <c r="AC46" s="27">
        <v>7813039.1200000001</v>
      </c>
      <c r="AD46" s="28">
        <v>10065672.32</v>
      </c>
      <c r="AE46" s="47"/>
      <c r="AF46" s="25">
        <v>231233.76</v>
      </c>
      <c r="AG46" s="25">
        <v>150949.79</v>
      </c>
      <c r="AH46" s="25">
        <v>1479.29</v>
      </c>
      <c r="AI46" s="25">
        <v>59.1</v>
      </c>
      <c r="AJ46" s="25">
        <v>530.23</v>
      </c>
      <c r="AK46" s="25">
        <v>6874.81</v>
      </c>
      <c r="AL46" s="25">
        <v>16711.66</v>
      </c>
      <c r="AM46" s="26">
        <f t="shared" si="0"/>
        <v>407838.63999999996</v>
      </c>
      <c r="AN46" s="25">
        <v>1305408.95</v>
      </c>
      <c r="AO46" s="25">
        <v>211804.5</v>
      </c>
      <c r="AP46" s="25">
        <v>10489.67</v>
      </c>
      <c r="AQ46" s="27">
        <f t="shared" si="1"/>
        <v>1527703.1199999999</v>
      </c>
      <c r="AR46" s="28">
        <f t="shared" si="2"/>
        <v>1935541.7599999998</v>
      </c>
    </row>
    <row r="47" spans="1:44" ht="12.75" customHeight="1" x14ac:dyDescent="0.3">
      <c r="A47" s="22" t="s">
        <v>26</v>
      </c>
      <c r="B47" s="23" t="s">
        <v>82</v>
      </c>
      <c r="C47" s="24" t="s">
        <v>148</v>
      </c>
      <c r="D47" s="25">
        <v>3529151.64</v>
      </c>
      <c r="E47" s="25">
        <v>2522184.6800000002</v>
      </c>
      <c r="F47" s="25">
        <v>33976.35</v>
      </c>
      <c r="G47" s="25">
        <v>874.29</v>
      </c>
      <c r="H47" s="25">
        <v>11504.6</v>
      </c>
      <c r="I47" s="25">
        <v>159645.37</v>
      </c>
      <c r="J47" s="25">
        <v>339114.34</v>
      </c>
      <c r="K47" s="26">
        <v>6596451.2699999996</v>
      </c>
      <c r="L47" s="25">
        <v>33920481.450000003</v>
      </c>
      <c r="M47" s="25">
        <v>2447574.7400000002</v>
      </c>
      <c r="N47" s="25">
        <v>125242.85</v>
      </c>
      <c r="O47" s="27">
        <v>36493299.039999999</v>
      </c>
      <c r="P47" s="28">
        <v>43089750.310000002</v>
      </c>
      <c r="Q47" s="49"/>
      <c r="R47" s="25">
        <v>1939698</v>
      </c>
      <c r="S47" s="25">
        <v>1451555.52</v>
      </c>
      <c r="T47" s="25">
        <v>20927.84</v>
      </c>
      <c r="U47" s="25">
        <v>508.4</v>
      </c>
      <c r="V47" s="25">
        <v>7090</v>
      </c>
      <c r="W47" s="25">
        <v>136186.72</v>
      </c>
      <c r="X47" s="25">
        <v>236825.2</v>
      </c>
      <c r="Y47" s="26">
        <v>3792791.68</v>
      </c>
      <c r="Z47" s="25">
        <v>19033673.84</v>
      </c>
      <c r="AA47" s="25">
        <v>1373398.56</v>
      </c>
      <c r="AB47" s="25">
        <v>70276.88</v>
      </c>
      <c r="AC47" s="27">
        <v>20477349.279999997</v>
      </c>
      <c r="AD47" s="28">
        <v>24270140.959999997</v>
      </c>
      <c r="AE47" s="47"/>
      <c r="AF47" s="25">
        <v>397363.41</v>
      </c>
      <c r="AG47" s="25">
        <v>267657.28999999998</v>
      </c>
      <c r="AH47" s="25">
        <v>3262.13</v>
      </c>
      <c r="AI47" s="25">
        <v>91.47</v>
      </c>
      <c r="AJ47" s="25">
        <v>1103.6500000000001</v>
      </c>
      <c r="AK47" s="25">
        <v>5864.66</v>
      </c>
      <c r="AL47" s="25">
        <v>25572.29</v>
      </c>
      <c r="AM47" s="26">
        <f t="shared" si="0"/>
        <v>700914.9</v>
      </c>
      <c r="AN47" s="25">
        <v>3721701.9</v>
      </c>
      <c r="AO47" s="25">
        <v>268544.05</v>
      </c>
      <c r="AP47" s="25">
        <v>13741.49</v>
      </c>
      <c r="AQ47" s="27">
        <f t="shared" si="1"/>
        <v>4003987.44</v>
      </c>
      <c r="AR47" s="28">
        <f t="shared" si="2"/>
        <v>4704902.34</v>
      </c>
    </row>
    <row r="48" spans="1:44" ht="12.75" customHeight="1" x14ac:dyDescent="0.3">
      <c r="A48" s="22" t="s">
        <v>15</v>
      </c>
      <c r="B48" s="23" t="s">
        <v>71</v>
      </c>
      <c r="C48" s="24" t="s">
        <v>185</v>
      </c>
      <c r="D48" s="25">
        <v>4616460.53</v>
      </c>
      <c r="E48" s="25">
        <v>4806663.3899999997</v>
      </c>
      <c r="F48" s="25">
        <v>64750.559999999998</v>
      </c>
      <c r="G48" s="25">
        <v>1666.18</v>
      </c>
      <c r="H48" s="25">
        <v>21924.93</v>
      </c>
      <c r="I48" s="25">
        <v>250728.17</v>
      </c>
      <c r="J48" s="25">
        <v>646268.5</v>
      </c>
      <c r="K48" s="26">
        <v>10408462.26</v>
      </c>
      <c r="L48" s="25">
        <v>63175090.509999998</v>
      </c>
      <c r="M48" s="25">
        <v>1637887.62</v>
      </c>
      <c r="N48" s="25">
        <v>96189.59</v>
      </c>
      <c r="O48" s="27">
        <v>64909167.719999999</v>
      </c>
      <c r="P48" s="28">
        <v>75317629.980000004</v>
      </c>
      <c r="Q48" s="49"/>
      <c r="R48" s="25">
        <v>2599257.52</v>
      </c>
      <c r="S48" s="25">
        <v>2765220.64</v>
      </c>
      <c r="T48" s="25">
        <v>39867.68</v>
      </c>
      <c r="U48" s="25">
        <v>968.48</v>
      </c>
      <c r="V48" s="25">
        <v>13506.4</v>
      </c>
      <c r="W48" s="25">
        <v>179943.52</v>
      </c>
      <c r="X48" s="25">
        <v>451153.2</v>
      </c>
      <c r="Y48" s="26">
        <v>6049917.4400000004</v>
      </c>
      <c r="Z48" s="25">
        <v>35449204</v>
      </c>
      <c r="AA48" s="25">
        <v>919061.84</v>
      </c>
      <c r="AB48" s="25">
        <v>53974.400000000001</v>
      </c>
      <c r="AC48" s="27">
        <v>36422240.240000002</v>
      </c>
      <c r="AD48" s="28">
        <v>42472157.68</v>
      </c>
      <c r="AE48" s="47"/>
      <c r="AF48" s="25">
        <v>504300.75</v>
      </c>
      <c r="AG48" s="25">
        <v>510360.69</v>
      </c>
      <c r="AH48" s="25">
        <v>6220.72</v>
      </c>
      <c r="AI48" s="25">
        <v>174.43</v>
      </c>
      <c r="AJ48" s="25">
        <v>2104.63</v>
      </c>
      <c r="AK48" s="25">
        <v>17696.16</v>
      </c>
      <c r="AL48" s="25">
        <v>48778.83</v>
      </c>
      <c r="AM48" s="26">
        <f t="shared" si="0"/>
        <v>1089636.21</v>
      </c>
      <c r="AN48" s="25">
        <v>6931471.6100000003</v>
      </c>
      <c r="AO48" s="25">
        <v>179706.45</v>
      </c>
      <c r="AP48" s="25">
        <v>10553.8</v>
      </c>
      <c r="AQ48" s="27">
        <f t="shared" si="1"/>
        <v>7121731.8600000003</v>
      </c>
      <c r="AR48" s="28">
        <f t="shared" si="2"/>
        <v>8211368.0700000003</v>
      </c>
    </row>
    <row r="49" spans="1:44" ht="12.75" customHeight="1" x14ac:dyDescent="0.3">
      <c r="A49" s="22" t="s">
        <v>87</v>
      </c>
      <c r="B49" s="23" t="s">
        <v>93</v>
      </c>
      <c r="C49" s="24" t="s">
        <v>197</v>
      </c>
      <c r="D49" s="25">
        <v>5590279.21</v>
      </c>
      <c r="E49" s="25">
        <v>6574549.6600000001</v>
      </c>
      <c r="F49" s="25">
        <v>56068.54</v>
      </c>
      <c r="G49" s="25">
        <v>1981.21</v>
      </c>
      <c r="H49" s="25">
        <v>20011.830000000002</v>
      </c>
      <c r="I49" s="25">
        <v>262087.94</v>
      </c>
      <c r="J49" s="25">
        <v>441793.98</v>
      </c>
      <c r="K49" s="26">
        <v>12946772.369999999</v>
      </c>
      <c r="L49" s="25">
        <v>62004119.189999998</v>
      </c>
      <c r="M49" s="25">
        <v>2537447.56</v>
      </c>
      <c r="N49" s="25">
        <v>133119.29</v>
      </c>
      <c r="O49" s="27">
        <v>64674686.039999999</v>
      </c>
      <c r="P49" s="28">
        <v>77621458.409999996</v>
      </c>
      <c r="Q49" s="49"/>
      <c r="R49" s="25">
        <v>2940350.56</v>
      </c>
      <c r="S49" s="25">
        <v>3466981.6</v>
      </c>
      <c r="T49" s="25">
        <v>39226.800000000003</v>
      </c>
      <c r="U49" s="25">
        <v>1079.92</v>
      </c>
      <c r="V49" s="25">
        <v>12531.44</v>
      </c>
      <c r="W49" s="25">
        <v>204989.2</v>
      </c>
      <c r="X49" s="25">
        <v>311427.36</v>
      </c>
      <c r="Y49" s="26">
        <v>6976586.8800000008</v>
      </c>
      <c r="Z49" s="25">
        <v>34792141.200000003</v>
      </c>
      <c r="AA49" s="25">
        <v>1423828.56</v>
      </c>
      <c r="AB49" s="25">
        <v>74696.56</v>
      </c>
      <c r="AC49" s="27">
        <v>36290666.320000008</v>
      </c>
      <c r="AD49" s="28">
        <v>43267253.20000001</v>
      </c>
      <c r="AE49" s="47"/>
      <c r="AF49" s="25">
        <v>662482.16</v>
      </c>
      <c r="AG49" s="25">
        <v>776892.02</v>
      </c>
      <c r="AH49" s="25">
        <v>4210.4399999999996</v>
      </c>
      <c r="AI49" s="25">
        <v>225.32</v>
      </c>
      <c r="AJ49" s="25">
        <v>1870.1</v>
      </c>
      <c r="AK49" s="25">
        <v>14274.69</v>
      </c>
      <c r="AL49" s="25">
        <v>32591.66</v>
      </c>
      <c r="AM49" s="26">
        <f t="shared" si="0"/>
        <v>1492546.3900000001</v>
      </c>
      <c r="AN49" s="25">
        <v>6802994.5</v>
      </c>
      <c r="AO49" s="25">
        <v>278404.75</v>
      </c>
      <c r="AP49" s="25">
        <v>14605.68</v>
      </c>
      <c r="AQ49" s="27">
        <f t="shared" si="1"/>
        <v>7096004.9299999997</v>
      </c>
      <c r="AR49" s="28">
        <f t="shared" si="2"/>
        <v>8588551.3200000003</v>
      </c>
    </row>
    <row r="50" spans="1:44" ht="12.75" customHeight="1" x14ac:dyDescent="0.3">
      <c r="A50" s="22" t="s">
        <v>27</v>
      </c>
      <c r="B50" s="23" t="s">
        <v>83</v>
      </c>
      <c r="C50" s="24" t="s">
        <v>149</v>
      </c>
      <c r="D50" s="25">
        <v>5102722.4400000004</v>
      </c>
      <c r="E50" s="25">
        <v>3085387.05</v>
      </c>
      <c r="F50" s="25">
        <v>43626.44</v>
      </c>
      <c r="G50" s="25">
        <v>1238.55</v>
      </c>
      <c r="H50" s="25">
        <v>12736.15</v>
      </c>
      <c r="I50" s="25">
        <v>248092.89</v>
      </c>
      <c r="J50" s="25">
        <v>617812.26</v>
      </c>
      <c r="K50" s="26">
        <v>9111615.7799999993</v>
      </c>
      <c r="L50" s="25">
        <v>40303549.649999999</v>
      </c>
      <c r="M50" s="25">
        <v>4935599.95</v>
      </c>
      <c r="N50" s="25">
        <v>244799.89</v>
      </c>
      <c r="O50" s="27">
        <v>45483949.490000002</v>
      </c>
      <c r="P50" s="28">
        <v>54595565.270000003</v>
      </c>
      <c r="Q50" s="49"/>
      <c r="R50" s="25">
        <v>2759038.8</v>
      </c>
      <c r="S50" s="25">
        <v>1795842.8</v>
      </c>
      <c r="T50" s="25">
        <v>28412.560000000001</v>
      </c>
      <c r="U50" s="25">
        <v>695.68</v>
      </c>
      <c r="V50" s="25">
        <v>8528</v>
      </c>
      <c r="W50" s="25">
        <v>187476.72</v>
      </c>
      <c r="X50" s="25">
        <v>429618.08</v>
      </c>
      <c r="Y50" s="26">
        <v>5209612.6399999987</v>
      </c>
      <c r="Z50" s="25">
        <v>22615381.199999999</v>
      </c>
      <c r="AA50" s="25">
        <v>2769494.88</v>
      </c>
      <c r="AB50" s="25">
        <v>137363.35999999999</v>
      </c>
      <c r="AC50" s="27">
        <v>25522239.439999998</v>
      </c>
      <c r="AD50" s="28">
        <v>30731852.079999998</v>
      </c>
      <c r="AE50" s="47"/>
      <c r="AF50" s="25">
        <v>585920.91</v>
      </c>
      <c r="AG50" s="25">
        <v>322386.06</v>
      </c>
      <c r="AH50" s="25">
        <v>3803.47</v>
      </c>
      <c r="AI50" s="25">
        <v>135.72</v>
      </c>
      <c r="AJ50" s="25">
        <v>1052.04</v>
      </c>
      <c r="AK50" s="25">
        <v>15154.04</v>
      </c>
      <c r="AL50" s="25">
        <v>47048.55</v>
      </c>
      <c r="AM50" s="26">
        <f t="shared" si="0"/>
        <v>975500.79</v>
      </c>
      <c r="AN50" s="25">
        <v>4422042.1100000003</v>
      </c>
      <c r="AO50" s="25">
        <v>541526.27</v>
      </c>
      <c r="AP50" s="25">
        <v>26859.13</v>
      </c>
      <c r="AQ50" s="27">
        <f t="shared" si="1"/>
        <v>4990427.5100000007</v>
      </c>
      <c r="AR50" s="28">
        <f t="shared" si="2"/>
        <v>5965928.3000000007</v>
      </c>
    </row>
    <row r="51" spans="1:44" ht="12.75" customHeight="1" x14ac:dyDescent="0.3">
      <c r="A51" s="22" t="s">
        <v>28</v>
      </c>
      <c r="B51" s="23" t="s">
        <v>84</v>
      </c>
      <c r="C51" s="24" t="s">
        <v>150</v>
      </c>
      <c r="D51" s="25">
        <v>5168197.8600000003</v>
      </c>
      <c r="E51" s="25">
        <v>4049514.74</v>
      </c>
      <c r="F51" s="25">
        <v>44571.42</v>
      </c>
      <c r="G51" s="25">
        <v>1656.13</v>
      </c>
      <c r="H51" s="25">
        <v>13496.25</v>
      </c>
      <c r="I51" s="25">
        <v>275258.99</v>
      </c>
      <c r="J51" s="25">
        <v>506772.25</v>
      </c>
      <c r="K51" s="26">
        <v>10059467.640000001</v>
      </c>
      <c r="L51" s="25">
        <v>35041027.539999999</v>
      </c>
      <c r="M51" s="25">
        <v>6669498.0300000003</v>
      </c>
      <c r="N51" s="25">
        <v>325429.88</v>
      </c>
      <c r="O51" s="27">
        <v>42035955.450000003</v>
      </c>
      <c r="P51" s="28">
        <v>52095423.090000004</v>
      </c>
      <c r="Q51" s="49"/>
      <c r="R51" s="25">
        <v>2761192.96</v>
      </c>
      <c r="S51" s="25">
        <v>2274391.44</v>
      </c>
      <c r="T51" s="25">
        <v>30221.68</v>
      </c>
      <c r="U51" s="25">
        <v>940.64</v>
      </c>
      <c r="V51" s="25">
        <v>9028</v>
      </c>
      <c r="W51" s="25">
        <v>210626.4</v>
      </c>
      <c r="X51" s="25">
        <v>340022.64</v>
      </c>
      <c r="Y51" s="26">
        <v>5626423.7599999998</v>
      </c>
      <c r="Z51" s="25">
        <v>19662441.68</v>
      </c>
      <c r="AA51" s="25">
        <v>3742430.64</v>
      </c>
      <c r="AB51" s="25">
        <v>182606.88</v>
      </c>
      <c r="AC51" s="27">
        <v>23587479.199999999</v>
      </c>
      <c r="AD51" s="28">
        <v>29213902.960000001</v>
      </c>
      <c r="AE51" s="47"/>
      <c r="AF51" s="25">
        <v>601751.23</v>
      </c>
      <c r="AG51" s="25">
        <v>443780.83</v>
      </c>
      <c r="AH51" s="25">
        <v>3587.44</v>
      </c>
      <c r="AI51" s="25">
        <v>178.87</v>
      </c>
      <c r="AJ51" s="25">
        <v>1117.06</v>
      </c>
      <c r="AK51" s="25">
        <v>16158.15</v>
      </c>
      <c r="AL51" s="25">
        <v>41687.4</v>
      </c>
      <c r="AM51" s="26">
        <f t="shared" si="0"/>
        <v>1108260.98</v>
      </c>
      <c r="AN51" s="25">
        <v>3844646.4600000004</v>
      </c>
      <c r="AO51" s="25">
        <v>731766.85</v>
      </c>
      <c r="AP51" s="25">
        <v>35705.75</v>
      </c>
      <c r="AQ51" s="27">
        <f t="shared" si="1"/>
        <v>4612119.0600000005</v>
      </c>
      <c r="AR51" s="28">
        <f t="shared" si="2"/>
        <v>5720380.040000001</v>
      </c>
    </row>
    <row r="52" spans="1:44" ht="12.75" customHeight="1" x14ac:dyDescent="0.3">
      <c r="A52" s="22" t="s">
        <v>85</v>
      </c>
      <c r="B52" s="23" t="s">
        <v>83</v>
      </c>
      <c r="C52" s="24" t="s">
        <v>190</v>
      </c>
      <c r="D52" s="25">
        <v>6243704.8899999997</v>
      </c>
      <c r="E52" s="25">
        <v>3654012.94</v>
      </c>
      <c r="F52" s="25">
        <v>36807.86</v>
      </c>
      <c r="G52" s="25">
        <v>1137.46</v>
      </c>
      <c r="H52" s="25">
        <v>14300.06</v>
      </c>
      <c r="I52" s="25">
        <v>269587.53000000003</v>
      </c>
      <c r="J52" s="25">
        <v>492165.51</v>
      </c>
      <c r="K52" s="26">
        <v>10711716.25</v>
      </c>
      <c r="L52" s="25">
        <v>39422400.600000001</v>
      </c>
      <c r="M52" s="25">
        <v>6361418.4699999997</v>
      </c>
      <c r="N52" s="25">
        <v>312349.59999999998</v>
      </c>
      <c r="O52" s="27">
        <v>46096168.670000002</v>
      </c>
      <c r="P52" s="28">
        <v>56807884.920000002</v>
      </c>
      <c r="Q52" s="49"/>
      <c r="R52" s="25">
        <v>3223132.08</v>
      </c>
      <c r="S52" s="25">
        <v>2118048.88</v>
      </c>
      <c r="T52" s="25">
        <v>30106.720000000001</v>
      </c>
      <c r="U52" s="25">
        <v>723.12</v>
      </c>
      <c r="V52" s="25">
        <v>9276.4</v>
      </c>
      <c r="W52" s="25">
        <v>199346.32</v>
      </c>
      <c r="X52" s="25">
        <v>364513.2</v>
      </c>
      <c r="Y52" s="26">
        <v>5945146.7200000007</v>
      </c>
      <c r="Z52" s="25">
        <v>22120945.280000001</v>
      </c>
      <c r="AA52" s="25">
        <v>3569559.12</v>
      </c>
      <c r="AB52" s="25">
        <v>175267.20000000001</v>
      </c>
      <c r="AC52" s="27">
        <v>25865771.600000001</v>
      </c>
      <c r="AD52" s="28">
        <v>31810918.32</v>
      </c>
      <c r="AE52" s="47"/>
      <c r="AF52" s="25">
        <v>755143.2</v>
      </c>
      <c r="AG52" s="25">
        <v>383991.02</v>
      </c>
      <c r="AH52" s="25">
        <v>1675.29</v>
      </c>
      <c r="AI52" s="25">
        <v>103.59</v>
      </c>
      <c r="AJ52" s="25">
        <v>1255.92</v>
      </c>
      <c r="AK52" s="25">
        <v>17560.3</v>
      </c>
      <c r="AL52" s="25">
        <v>31913.08</v>
      </c>
      <c r="AM52" s="26">
        <f t="shared" si="0"/>
        <v>1191642.4000000001</v>
      </c>
      <c r="AN52" s="25">
        <v>4325363.82</v>
      </c>
      <c r="AO52" s="25">
        <v>697964.84</v>
      </c>
      <c r="AP52" s="25">
        <v>34270.6</v>
      </c>
      <c r="AQ52" s="27">
        <f t="shared" si="1"/>
        <v>5057599.26</v>
      </c>
      <c r="AR52" s="28">
        <f t="shared" si="2"/>
        <v>6249241.6600000001</v>
      </c>
    </row>
    <row r="53" spans="1:44" ht="12.75" customHeight="1" x14ac:dyDescent="0.3">
      <c r="A53" s="22" t="s">
        <v>31</v>
      </c>
      <c r="B53" s="23" t="s">
        <v>107</v>
      </c>
      <c r="C53" s="24" t="s">
        <v>211</v>
      </c>
      <c r="D53" s="25">
        <v>1680025.26</v>
      </c>
      <c r="E53" s="25">
        <v>2169088.15</v>
      </c>
      <c r="F53" s="25">
        <v>24023.63</v>
      </c>
      <c r="G53" s="25">
        <v>791.32</v>
      </c>
      <c r="H53" s="25">
        <v>10376.56</v>
      </c>
      <c r="I53" s="25">
        <v>101449.93</v>
      </c>
      <c r="J53" s="25">
        <v>398366.15</v>
      </c>
      <c r="K53" s="26">
        <v>4384121</v>
      </c>
      <c r="L53" s="25">
        <v>23305759.32</v>
      </c>
      <c r="M53" s="25">
        <v>694503.67</v>
      </c>
      <c r="N53" s="25">
        <v>144988.01</v>
      </c>
      <c r="O53" s="27">
        <v>24145251</v>
      </c>
      <c r="P53" s="28">
        <v>28529372</v>
      </c>
      <c r="Q53" s="49"/>
      <c r="R53" s="25">
        <v>884712.16</v>
      </c>
      <c r="S53" s="25">
        <v>1223103.6000000001</v>
      </c>
      <c r="T53" s="25">
        <v>16845.52</v>
      </c>
      <c r="U53" s="25">
        <v>447.52</v>
      </c>
      <c r="V53" s="25">
        <v>6257.68</v>
      </c>
      <c r="W53" s="25">
        <v>79722.080000000002</v>
      </c>
      <c r="X53" s="25">
        <v>281176.88</v>
      </c>
      <c r="Y53" s="26">
        <v>2492265.4400000004</v>
      </c>
      <c r="Z53" s="25">
        <v>13077474.16</v>
      </c>
      <c r="AA53" s="25">
        <v>389704.24</v>
      </c>
      <c r="AB53" s="25">
        <v>81356.399999999994</v>
      </c>
      <c r="AC53" s="27">
        <v>13548534.800000001</v>
      </c>
      <c r="AD53" s="28">
        <v>16040800.240000002</v>
      </c>
      <c r="AE53" s="47"/>
      <c r="AF53" s="25">
        <v>198828.28</v>
      </c>
      <c r="AG53" s="25">
        <v>236496.14</v>
      </c>
      <c r="AH53" s="25">
        <v>1794.53</v>
      </c>
      <c r="AI53" s="25">
        <v>85.95</v>
      </c>
      <c r="AJ53" s="25">
        <v>1029.72</v>
      </c>
      <c r="AK53" s="25">
        <v>5431.96</v>
      </c>
      <c r="AL53" s="25">
        <v>29297.32</v>
      </c>
      <c r="AM53" s="26">
        <f t="shared" si="0"/>
        <v>472963.90000000008</v>
      </c>
      <c r="AN53" s="25">
        <v>2557071.29</v>
      </c>
      <c r="AO53" s="25">
        <v>76199.86</v>
      </c>
      <c r="AP53" s="25">
        <v>15907.9</v>
      </c>
      <c r="AQ53" s="27">
        <f t="shared" si="1"/>
        <v>2649179.0499999998</v>
      </c>
      <c r="AR53" s="28">
        <f t="shared" si="2"/>
        <v>3122142.9499999997</v>
      </c>
    </row>
    <row r="54" spans="1:44" ht="12.75" customHeight="1" x14ac:dyDescent="0.3">
      <c r="A54" s="22" t="s">
        <v>29</v>
      </c>
      <c r="B54" s="23" t="s">
        <v>86</v>
      </c>
      <c r="C54" s="24" t="s">
        <v>151</v>
      </c>
      <c r="D54" s="25">
        <v>3394228.81</v>
      </c>
      <c r="E54" s="25">
        <v>2354650.09</v>
      </c>
      <c r="F54" s="25">
        <v>26463.31</v>
      </c>
      <c r="G54" s="25">
        <v>1133.5899999999999</v>
      </c>
      <c r="H54" s="25">
        <v>9490.4500000000007</v>
      </c>
      <c r="I54" s="25">
        <v>154917.5</v>
      </c>
      <c r="J54" s="25">
        <v>367503.96</v>
      </c>
      <c r="K54" s="26">
        <v>6308387.71</v>
      </c>
      <c r="L54" s="25">
        <v>24529745.359999999</v>
      </c>
      <c r="M54" s="25">
        <v>3254063.01</v>
      </c>
      <c r="N54" s="25">
        <v>163071.93</v>
      </c>
      <c r="O54" s="27">
        <v>27946880.300000001</v>
      </c>
      <c r="P54" s="28">
        <v>34255268.009999998</v>
      </c>
      <c r="Q54" s="49"/>
      <c r="R54" s="25">
        <v>1900965.44</v>
      </c>
      <c r="S54" s="25">
        <v>1355175.52</v>
      </c>
      <c r="T54" s="25">
        <v>19876.64</v>
      </c>
      <c r="U54" s="25">
        <v>674.4</v>
      </c>
      <c r="V54" s="25">
        <v>6302.48</v>
      </c>
      <c r="W54" s="25">
        <v>119972.88</v>
      </c>
      <c r="X54" s="25">
        <v>256373.76000000001</v>
      </c>
      <c r="Y54" s="26">
        <v>3659341.12</v>
      </c>
      <c r="Z54" s="25">
        <v>13764284.960000001</v>
      </c>
      <c r="AA54" s="25">
        <v>1825940.32</v>
      </c>
      <c r="AB54" s="25">
        <v>91503.76</v>
      </c>
      <c r="AC54" s="27">
        <v>15681729.040000001</v>
      </c>
      <c r="AD54" s="28">
        <v>19341070.16</v>
      </c>
      <c r="AE54" s="47"/>
      <c r="AF54" s="25">
        <v>373315.84000000003</v>
      </c>
      <c r="AG54" s="25">
        <v>249868.64</v>
      </c>
      <c r="AH54" s="25">
        <v>1646.67</v>
      </c>
      <c r="AI54" s="25">
        <v>114.8</v>
      </c>
      <c r="AJ54" s="25">
        <v>796.99</v>
      </c>
      <c r="AK54" s="25">
        <v>8736.16</v>
      </c>
      <c r="AL54" s="25">
        <v>27782.55</v>
      </c>
      <c r="AM54" s="26">
        <f t="shared" si="0"/>
        <v>662261.65000000014</v>
      </c>
      <c r="AN54" s="25">
        <v>2691365.1</v>
      </c>
      <c r="AO54" s="25">
        <v>357030.67</v>
      </c>
      <c r="AP54" s="25">
        <v>17892.04</v>
      </c>
      <c r="AQ54" s="27">
        <f t="shared" si="1"/>
        <v>3066287.81</v>
      </c>
      <c r="AR54" s="28">
        <f t="shared" si="2"/>
        <v>3728549.46</v>
      </c>
    </row>
    <row r="55" spans="1:44" ht="12.75" customHeight="1" x14ac:dyDescent="0.3">
      <c r="A55" s="22" t="s">
        <v>87</v>
      </c>
      <c r="B55" s="23" t="s">
        <v>54</v>
      </c>
      <c r="C55" s="24" t="s">
        <v>198</v>
      </c>
      <c r="D55" s="25">
        <v>229617968.71000001</v>
      </c>
      <c r="E55" s="25">
        <v>114895915.59</v>
      </c>
      <c r="F55" s="25">
        <v>979845.94</v>
      </c>
      <c r="G55" s="25">
        <v>34623.370000000003</v>
      </c>
      <c r="H55" s="25">
        <v>349724</v>
      </c>
      <c r="I55" s="25">
        <v>4897441.3099999996</v>
      </c>
      <c r="J55" s="25">
        <v>7720730.2000000002</v>
      </c>
      <c r="K55" s="26">
        <v>358496249.12</v>
      </c>
      <c r="L55" s="25">
        <v>1945189369.4200001</v>
      </c>
      <c r="M55" s="25">
        <v>146371815.90000001</v>
      </c>
      <c r="N55" s="25">
        <v>7248631.8499999996</v>
      </c>
      <c r="O55" s="27">
        <v>2098809817.1700001</v>
      </c>
      <c r="P55" s="28">
        <v>2457306066.29</v>
      </c>
      <c r="Q55" s="49"/>
      <c r="R55" s="25">
        <v>123581716.08</v>
      </c>
      <c r="S55" s="25">
        <v>60936519.600000001</v>
      </c>
      <c r="T55" s="25">
        <v>689460.48</v>
      </c>
      <c r="U55" s="25">
        <v>18980.8</v>
      </c>
      <c r="V55" s="25">
        <v>220255.04</v>
      </c>
      <c r="W55" s="25">
        <v>3744104.24</v>
      </c>
      <c r="X55" s="25">
        <v>5473723.2800000003</v>
      </c>
      <c r="Y55" s="26">
        <v>194664759.52000001</v>
      </c>
      <c r="Z55" s="25">
        <v>1091496888.48</v>
      </c>
      <c r="AA55" s="25">
        <v>82133073.599999994</v>
      </c>
      <c r="AB55" s="25">
        <v>4067389.04</v>
      </c>
      <c r="AC55" s="27">
        <v>1177697351.1199999</v>
      </c>
      <c r="AD55" s="28">
        <v>1372362110.6399999</v>
      </c>
      <c r="AE55" s="47"/>
      <c r="AF55" s="25">
        <v>26509063.16</v>
      </c>
      <c r="AG55" s="25">
        <v>13489849</v>
      </c>
      <c r="AH55" s="25">
        <v>72596.37</v>
      </c>
      <c r="AI55" s="25">
        <v>3910.64</v>
      </c>
      <c r="AJ55" s="25">
        <v>32367.24</v>
      </c>
      <c r="AK55" s="25">
        <v>288334.27</v>
      </c>
      <c r="AL55" s="25">
        <v>561751.73</v>
      </c>
      <c r="AM55" s="26">
        <f t="shared" si="0"/>
        <v>40957872.409999996</v>
      </c>
      <c r="AN55" s="25">
        <v>213423120.19</v>
      </c>
      <c r="AO55" s="25">
        <v>16059685.58</v>
      </c>
      <c r="AP55" s="25">
        <v>795310.7</v>
      </c>
      <c r="AQ55" s="27">
        <f t="shared" si="1"/>
        <v>230278116.47</v>
      </c>
      <c r="AR55" s="28">
        <f t="shared" si="2"/>
        <v>271235988.88</v>
      </c>
    </row>
    <row r="56" spans="1:44" ht="12.75" customHeight="1" x14ac:dyDescent="0.3">
      <c r="A56" s="22" t="s">
        <v>30</v>
      </c>
      <c r="B56" s="23" t="s">
        <v>102</v>
      </c>
      <c r="C56" s="24" t="s">
        <v>152</v>
      </c>
      <c r="D56" s="25">
        <v>17225730.829999998</v>
      </c>
      <c r="E56" s="25">
        <v>13218296.08</v>
      </c>
      <c r="F56" s="25">
        <v>178063.67</v>
      </c>
      <c r="G56" s="25">
        <v>4581.99</v>
      </c>
      <c r="H56" s="25">
        <v>60293.43</v>
      </c>
      <c r="I56" s="25">
        <v>881301.85</v>
      </c>
      <c r="J56" s="25">
        <v>1777234.57</v>
      </c>
      <c r="K56" s="26">
        <v>33345502.420000002</v>
      </c>
      <c r="L56" s="25">
        <v>304365635.24000001</v>
      </c>
      <c r="M56" s="25">
        <v>23342241.100000001</v>
      </c>
      <c r="N56" s="25">
        <v>1163212.75</v>
      </c>
      <c r="O56" s="27">
        <v>328871089.08999997</v>
      </c>
      <c r="P56" s="28">
        <v>362216591.50999999</v>
      </c>
      <c r="Q56" s="49"/>
      <c r="R56" s="25">
        <v>8846448.9600000009</v>
      </c>
      <c r="S56" s="25">
        <v>7527254.6399999997</v>
      </c>
      <c r="T56" s="25">
        <v>108524.56</v>
      </c>
      <c r="U56" s="25">
        <v>2636.4</v>
      </c>
      <c r="V56" s="25">
        <v>36766</v>
      </c>
      <c r="W56" s="25">
        <v>623357.04</v>
      </c>
      <c r="X56" s="25">
        <v>1228092</v>
      </c>
      <c r="Y56" s="26">
        <v>18373079.600000001</v>
      </c>
      <c r="Z56" s="25">
        <v>170787558.80000001</v>
      </c>
      <c r="AA56" s="25">
        <v>13097945.119999999</v>
      </c>
      <c r="AB56" s="25">
        <v>652707.83999999997</v>
      </c>
      <c r="AC56" s="27">
        <v>184538211.76000002</v>
      </c>
      <c r="AD56" s="28">
        <v>202911291.36000001</v>
      </c>
      <c r="AE56" s="47"/>
      <c r="AF56" s="25">
        <v>2094820.47</v>
      </c>
      <c r="AG56" s="25">
        <v>1422760.36</v>
      </c>
      <c r="AH56" s="25">
        <v>17384.78</v>
      </c>
      <c r="AI56" s="25">
        <v>486.4</v>
      </c>
      <c r="AJ56" s="25">
        <v>5881.86</v>
      </c>
      <c r="AK56" s="25">
        <v>64486.2</v>
      </c>
      <c r="AL56" s="25">
        <v>137285.64000000001</v>
      </c>
      <c r="AM56" s="26">
        <f t="shared" si="0"/>
        <v>3743105.71</v>
      </c>
      <c r="AN56" s="25">
        <v>33394519.099999998</v>
      </c>
      <c r="AO56" s="25">
        <v>2561074</v>
      </c>
      <c r="AP56" s="25">
        <v>127626.23</v>
      </c>
      <c r="AQ56" s="27">
        <f t="shared" si="1"/>
        <v>36083219.329999991</v>
      </c>
      <c r="AR56" s="28">
        <f t="shared" si="2"/>
        <v>39826325.039999992</v>
      </c>
    </row>
    <row r="57" spans="1:44" ht="12.75" customHeight="1" x14ac:dyDescent="0.3">
      <c r="A57" s="22" t="s">
        <v>12</v>
      </c>
      <c r="B57" s="23" t="s">
        <v>236</v>
      </c>
      <c r="C57" s="24" t="s">
        <v>237</v>
      </c>
      <c r="D57" s="25">
        <v>2705662.24</v>
      </c>
      <c r="E57" s="25">
        <v>2232194.0099999998</v>
      </c>
      <c r="F57" s="25">
        <v>24568.89</v>
      </c>
      <c r="G57" s="25">
        <v>912.9</v>
      </c>
      <c r="H57" s="25">
        <v>7439.47</v>
      </c>
      <c r="I57" s="25">
        <v>126956.52</v>
      </c>
      <c r="J57" s="25">
        <v>279345.57</v>
      </c>
      <c r="K57" s="26">
        <v>5377079.5999999996</v>
      </c>
      <c r="L57" s="25">
        <v>19492089.649999999</v>
      </c>
      <c r="M57" s="25">
        <v>856534.99</v>
      </c>
      <c r="N57" s="25">
        <v>762055.93</v>
      </c>
      <c r="O57" s="27">
        <v>21110680.57</v>
      </c>
      <c r="P57" s="28">
        <v>26487760.170000002</v>
      </c>
      <c r="Q57" s="49"/>
      <c r="R57" s="25">
        <v>1426556.72</v>
      </c>
      <c r="S57" s="25">
        <v>1251135.8400000001</v>
      </c>
      <c r="T57" s="25">
        <v>16624.88</v>
      </c>
      <c r="U57" s="25">
        <v>517.44000000000005</v>
      </c>
      <c r="V57" s="25">
        <v>4966.32</v>
      </c>
      <c r="W57" s="25">
        <v>96194.240000000005</v>
      </c>
      <c r="X57" s="25">
        <v>187045.44</v>
      </c>
      <c r="Y57" s="26">
        <v>2983040.88</v>
      </c>
      <c r="Z57" s="25">
        <v>10479597.279999999</v>
      </c>
      <c r="AA57" s="25">
        <v>480624.32</v>
      </c>
      <c r="AB57" s="25">
        <v>427608.72</v>
      </c>
      <c r="AC57" s="27">
        <v>11387830.32</v>
      </c>
      <c r="AD57" s="28">
        <v>14370871.199999999</v>
      </c>
      <c r="AE57" s="47"/>
      <c r="AF57" s="25">
        <v>319776.38</v>
      </c>
      <c r="AG57" s="25">
        <v>245264.54</v>
      </c>
      <c r="AH57" s="25">
        <v>1986</v>
      </c>
      <c r="AI57" s="25">
        <v>98.87</v>
      </c>
      <c r="AJ57" s="25">
        <v>618.29</v>
      </c>
      <c r="AK57" s="25">
        <v>7690.57</v>
      </c>
      <c r="AL57" s="25">
        <v>23075.03</v>
      </c>
      <c r="AM57" s="26">
        <f t="shared" si="0"/>
        <v>598509.68000000005</v>
      </c>
      <c r="AN57" s="25">
        <v>2253123.09</v>
      </c>
      <c r="AO57" s="25">
        <v>93977.67</v>
      </c>
      <c r="AP57" s="25">
        <v>83611.8</v>
      </c>
      <c r="AQ57" s="27">
        <f t="shared" si="1"/>
        <v>2430712.5599999996</v>
      </c>
      <c r="AR57" s="28">
        <f t="shared" si="2"/>
        <v>3029222.2399999998</v>
      </c>
    </row>
    <row r="58" spans="1:44" ht="12.75" customHeight="1" x14ac:dyDescent="0.3">
      <c r="A58" s="22" t="s">
        <v>30</v>
      </c>
      <c r="B58" s="23" t="s">
        <v>103</v>
      </c>
      <c r="C58" s="24" t="s">
        <v>207</v>
      </c>
      <c r="D58" s="25">
        <v>4928275.95</v>
      </c>
      <c r="E58" s="25">
        <v>3523209.29</v>
      </c>
      <c r="F58" s="25">
        <v>47461.15</v>
      </c>
      <c r="G58" s="25">
        <v>1221.29</v>
      </c>
      <c r="H58" s="25">
        <v>16070.63</v>
      </c>
      <c r="I58" s="25">
        <v>203296.92</v>
      </c>
      <c r="J58" s="25">
        <v>473704.73</v>
      </c>
      <c r="K58" s="26">
        <v>9193239.9600000009</v>
      </c>
      <c r="L58" s="25">
        <v>41346237.670000002</v>
      </c>
      <c r="M58" s="25">
        <v>0</v>
      </c>
      <c r="N58" s="25">
        <v>0</v>
      </c>
      <c r="O58" s="27">
        <v>41346237.670000002</v>
      </c>
      <c r="P58" s="28">
        <v>50539477.630000003</v>
      </c>
      <c r="Q58" s="49"/>
      <c r="R58" s="25">
        <v>2028376.16</v>
      </c>
      <c r="S58" s="25">
        <v>1959234.16</v>
      </c>
      <c r="T58" s="25">
        <v>28247.360000000001</v>
      </c>
      <c r="U58" s="25">
        <v>686.24</v>
      </c>
      <c r="V58" s="25">
        <v>9569.68</v>
      </c>
      <c r="W58" s="25">
        <v>145688.16</v>
      </c>
      <c r="X58" s="25">
        <v>319654.40000000002</v>
      </c>
      <c r="Y58" s="26">
        <v>4491456.16</v>
      </c>
      <c r="Z58" s="25">
        <v>23200460.800000001</v>
      </c>
      <c r="AA58" s="25">
        <v>0</v>
      </c>
      <c r="AB58" s="25">
        <v>0</v>
      </c>
      <c r="AC58" s="27">
        <v>23200460.800000001</v>
      </c>
      <c r="AD58" s="28">
        <v>27691916.960000001</v>
      </c>
      <c r="AE58" s="47"/>
      <c r="AF58" s="25">
        <v>724974.95</v>
      </c>
      <c r="AG58" s="25">
        <v>390993.78</v>
      </c>
      <c r="AH58" s="25">
        <v>4803.45</v>
      </c>
      <c r="AI58" s="25">
        <v>133.76</v>
      </c>
      <c r="AJ58" s="25">
        <v>1625.24</v>
      </c>
      <c r="AK58" s="25">
        <v>14402.19</v>
      </c>
      <c r="AL58" s="25">
        <v>38512.58</v>
      </c>
      <c r="AM58" s="26">
        <f t="shared" si="0"/>
        <v>1175445.95</v>
      </c>
      <c r="AN58" s="25">
        <v>4536444.21</v>
      </c>
      <c r="AO58" s="25">
        <v>0</v>
      </c>
      <c r="AP58" s="25">
        <v>0</v>
      </c>
      <c r="AQ58" s="27">
        <f t="shared" si="1"/>
        <v>4536444.21</v>
      </c>
      <c r="AR58" s="28">
        <f t="shared" si="2"/>
        <v>5711890.1600000001</v>
      </c>
    </row>
    <row r="59" spans="1:44" ht="12.75" customHeight="1" x14ac:dyDescent="0.3">
      <c r="A59" s="22" t="s">
        <v>12</v>
      </c>
      <c r="B59" s="23" t="s">
        <v>62</v>
      </c>
      <c r="C59" s="24" t="s">
        <v>177</v>
      </c>
      <c r="D59" s="25">
        <v>3896122.62</v>
      </c>
      <c r="E59" s="25">
        <v>3675279.69</v>
      </c>
      <c r="F59" s="25">
        <v>40452.36</v>
      </c>
      <c r="G59" s="25">
        <v>1503.08</v>
      </c>
      <c r="H59" s="25">
        <v>12249</v>
      </c>
      <c r="I59" s="25">
        <v>201632.82</v>
      </c>
      <c r="J59" s="25">
        <v>459939</v>
      </c>
      <c r="K59" s="26">
        <v>8287178.5700000003</v>
      </c>
      <c r="L59" s="25">
        <v>33740512.420000002</v>
      </c>
      <c r="M59" s="25">
        <v>5186170.08</v>
      </c>
      <c r="N59" s="25">
        <v>253393.19</v>
      </c>
      <c r="O59" s="27">
        <v>39180075.689999998</v>
      </c>
      <c r="P59" s="28">
        <v>47467254.259999998</v>
      </c>
      <c r="Q59" s="49"/>
      <c r="R59" s="25">
        <v>1993793.28</v>
      </c>
      <c r="S59" s="25">
        <v>2083115.6</v>
      </c>
      <c r="T59" s="25">
        <v>27680.080000000002</v>
      </c>
      <c r="U59" s="25">
        <v>861.52</v>
      </c>
      <c r="V59" s="25">
        <v>8268.7999999999993</v>
      </c>
      <c r="W59" s="25">
        <v>158729.92000000001</v>
      </c>
      <c r="X59" s="25">
        <v>311426.8</v>
      </c>
      <c r="Y59" s="26">
        <v>4583876</v>
      </c>
      <c r="Z59" s="25">
        <v>18932688.48</v>
      </c>
      <c r="AA59" s="25">
        <v>2910096.4</v>
      </c>
      <c r="AB59" s="25">
        <v>142185.28</v>
      </c>
      <c r="AC59" s="27">
        <v>21984970.16</v>
      </c>
      <c r="AD59" s="28">
        <v>26568846.16</v>
      </c>
      <c r="AE59" s="47"/>
      <c r="AF59" s="25">
        <v>475582.34</v>
      </c>
      <c r="AG59" s="25">
        <v>398041.02</v>
      </c>
      <c r="AH59" s="25">
        <v>3193.07</v>
      </c>
      <c r="AI59" s="25">
        <v>160.38999999999999</v>
      </c>
      <c r="AJ59" s="25">
        <v>995.05</v>
      </c>
      <c r="AK59" s="25">
        <v>10725.73</v>
      </c>
      <c r="AL59" s="25">
        <v>37128.050000000003</v>
      </c>
      <c r="AM59" s="26">
        <f t="shared" si="0"/>
        <v>925825.65000000014</v>
      </c>
      <c r="AN59" s="25">
        <v>3701955.9800000004</v>
      </c>
      <c r="AO59" s="25">
        <v>569018.42000000004</v>
      </c>
      <c r="AP59" s="25">
        <v>27801.98</v>
      </c>
      <c r="AQ59" s="27">
        <f t="shared" si="1"/>
        <v>4298776.3800000008</v>
      </c>
      <c r="AR59" s="28">
        <f t="shared" si="2"/>
        <v>5224602.0300000012</v>
      </c>
    </row>
    <row r="60" spans="1:44" ht="12.75" customHeight="1" x14ac:dyDescent="0.3">
      <c r="A60" s="22" t="s">
        <v>6</v>
      </c>
      <c r="B60" s="23" t="s">
        <v>58</v>
      </c>
      <c r="C60" s="24" t="s">
        <v>172</v>
      </c>
      <c r="D60" s="25">
        <v>1449724.08</v>
      </c>
      <c r="E60" s="25">
        <v>1220462.58</v>
      </c>
      <c r="F60" s="25">
        <v>13663.32</v>
      </c>
      <c r="G60" s="25">
        <v>340.19</v>
      </c>
      <c r="H60" s="25">
        <v>5901.21</v>
      </c>
      <c r="I60" s="25">
        <v>113918.85</v>
      </c>
      <c r="J60" s="25">
        <v>260910.7</v>
      </c>
      <c r="K60" s="26">
        <v>3064920.93</v>
      </c>
      <c r="L60" s="25">
        <v>14606931.23</v>
      </c>
      <c r="M60" s="25">
        <v>1329170.43</v>
      </c>
      <c r="N60" s="25">
        <v>67800.710000000006</v>
      </c>
      <c r="O60" s="27">
        <v>16003902.369999999</v>
      </c>
      <c r="P60" s="28">
        <v>19068823.300000001</v>
      </c>
      <c r="Q60" s="49"/>
      <c r="R60" s="25">
        <v>771438.07999999996</v>
      </c>
      <c r="S60" s="25">
        <v>699078.16</v>
      </c>
      <c r="T60" s="25">
        <v>10049.280000000001</v>
      </c>
      <c r="U60" s="25">
        <v>197.6</v>
      </c>
      <c r="V60" s="25">
        <v>3576.48</v>
      </c>
      <c r="W60" s="25">
        <v>84364.160000000003</v>
      </c>
      <c r="X60" s="25">
        <v>180677.12</v>
      </c>
      <c r="Y60" s="26">
        <v>1749380.88</v>
      </c>
      <c r="Z60" s="25">
        <v>8196333.1200000001</v>
      </c>
      <c r="AA60" s="25">
        <v>745832.48</v>
      </c>
      <c r="AB60" s="25">
        <v>38044.720000000001</v>
      </c>
      <c r="AC60" s="27">
        <v>8980210.3200000003</v>
      </c>
      <c r="AD60" s="28">
        <v>10729591.199999999</v>
      </c>
      <c r="AE60" s="47"/>
      <c r="AF60" s="25">
        <v>169571.5</v>
      </c>
      <c r="AG60" s="25">
        <v>130346.11</v>
      </c>
      <c r="AH60" s="25">
        <v>903.51</v>
      </c>
      <c r="AI60" s="25">
        <v>35.65</v>
      </c>
      <c r="AJ60" s="25">
        <v>581.17999999999995</v>
      </c>
      <c r="AK60" s="25">
        <v>7388.67</v>
      </c>
      <c r="AL60" s="25">
        <v>20058.400000000001</v>
      </c>
      <c r="AM60" s="26">
        <f t="shared" si="0"/>
        <v>328885.02</v>
      </c>
      <c r="AN60" s="25">
        <v>1602649.52</v>
      </c>
      <c r="AO60" s="25">
        <v>145834.49</v>
      </c>
      <c r="AP60" s="25">
        <v>7439</v>
      </c>
      <c r="AQ60" s="27">
        <f t="shared" si="1"/>
        <v>1755923.01</v>
      </c>
      <c r="AR60" s="28">
        <f t="shared" si="2"/>
        <v>2084808.03</v>
      </c>
    </row>
    <row r="61" spans="1:44" ht="12.75" customHeight="1" x14ac:dyDescent="0.3">
      <c r="A61" s="22" t="s">
        <v>30</v>
      </c>
      <c r="B61" s="23" t="s">
        <v>104</v>
      </c>
      <c r="C61" s="24" t="s">
        <v>208</v>
      </c>
      <c r="D61" s="25">
        <v>1941138.04</v>
      </c>
      <c r="E61" s="25">
        <v>2066902.84</v>
      </c>
      <c r="F61" s="25">
        <v>27843.25</v>
      </c>
      <c r="G61" s="25">
        <v>716.47</v>
      </c>
      <c r="H61" s="25">
        <v>9427.89</v>
      </c>
      <c r="I61" s="25">
        <v>57362.23</v>
      </c>
      <c r="J61" s="25">
        <v>277900.51</v>
      </c>
      <c r="K61" s="26">
        <v>4381291.2300000004</v>
      </c>
      <c r="L61" s="25">
        <v>21237116.949999999</v>
      </c>
      <c r="M61" s="25">
        <v>0</v>
      </c>
      <c r="N61" s="25">
        <v>0</v>
      </c>
      <c r="O61" s="27">
        <v>21237116.949999999</v>
      </c>
      <c r="P61" s="28">
        <v>25618408.18</v>
      </c>
      <c r="Q61" s="49"/>
      <c r="R61" s="25">
        <v>832260.64</v>
      </c>
      <c r="S61" s="25">
        <v>1163412.6399999999</v>
      </c>
      <c r="T61" s="25">
        <v>16773.52</v>
      </c>
      <c r="U61" s="25">
        <v>407.44</v>
      </c>
      <c r="V61" s="25">
        <v>5682.56</v>
      </c>
      <c r="W61" s="25">
        <v>37434.239999999998</v>
      </c>
      <c r="X61" s="25">
        <v>189813.92</v>
      </c>
      <c r="Y61" s="26">
        <v>2245784.96</v>
      </c>
      <c r="Z61" s="25">
        <v>11916704.560000001</v>
      </c>
      <c r="AA61" s="25">
        <v>0</v>
      </c>
      <c r="AB61" s="25">
        <v>0</v>
      </c>
      <c r="AC61" s="27">
        <v>11916704.560000001</v>
      </c>
      <c r="AD61" s="28">
        <v>14162489.52</v>
      </c>
      <c r="AE61" s="47"/>
      <c r="AF61" s="25">
        <v>277219.34999999998</v>
      </c>
      <c r="AG61" s="25">
        <v>225872.55</v>
      </c>
      <c r="AH61" s="25">
        <v>2767.43</v>
      </c>
      <c r="AI61" s="25">
        <v>77.260000000000005</v>
      </c>
      <c r="AJ61" s="25">
        <v>936.33</v>
      </c>
      <c r="AK61" s="25">
        <v>4982</v>
      </c>
      <c r="AL61" s="25">
        <v>22021.65</v>
      </c>
      <c r="AM61" s="26">
        <f t="shared" si="0"/>
        <v>533876.56999999995</v>
      </c>
      <c r="AN61" s="25">
        <v>2330103.0900000003</v>
      </c>
      <c r="AO61" s="25">
        <v>0</v>
      </c>
      <c r="AP61" s="25">
        <v>0</v>
      </c>
      <c r="AQ61" s="27">
        <f t="shared" si="1"/>
        <v>2330103.0900000003</v>
      </c>
      <c r="AR61" s="28">
        <f t="shared" si="2"/>
        <v>2863979.66</v>
      </c>
    </row>
    <row r="62" spans="1:44" ht="12.75" customHeight="1" x14ac:dyDescent="0.3">
      <c r="A62" s="22" t="s">
        <v>31</v>
      </c>
      <c r="B62" s="23" t="s">
        <v>72</v>
      </c>
      <c r="C62" s="24" t="s">
        <v>246</v>
      </c>
      <c r="D62" s="25">
        <v>2450752.09</v>
      </c>
      <c r="E62" s="25">
        <v>1676142.59</v>
      </c>
      <c r="F62" s="25">
        <v>18564.03</v>
      </c>
      <c r="G62" s="25">
        <v>611.49</v>
      </c>
      <c r="H62" s="25">
        <v>8018.39</v>
      </c>
      <c r="I62" s="25">
        <v>89118.22</v>
      </c>
      <c r="J62" s="25">
        <v>307833.71999999997</v>
      </c>
      <c r="K62" s="26">
        <v>4551040.53</v>
      </c>
      <c r="L62" s="25">
        <v>18663199.120000001</v>
      </c>
      <c r="M62" s="25">
        <v>777092.07</v>
      </c>
      <c r="N62" s="25">
        <v>40836.86</v>
      </c>
      <c r="O62" s="27">
        <v>19481128.050000001</v>
      </c>
      <c r="P62" s="28">
        <v>24032168.580000002</v>
      </c>
      <c r="Q62" s="49"/>
      <c r="R62" s="25">
        <v>1395951.2</v>
      </c>
      <c r="S62" s="25">
        <v>888535.44</v>
      </c>
      <c r="T62" s="25">
        <v>7249.52</v>
      </c>
      <c r="U62" s="25">
        <v>246.4</v>
      </c>
      <c r="V62" s="25">
        <v>4599.92</v>
      </c>
      <c r="W62" s="25">
        <v>62348.24</v>
      </c>
      <c r="X62" s="25">
        <v>183898.16</v>
      </c>
      <c r="Y62" s="26">
        <v>2542828.88</v>
      </c>
      <c r="Z62" s="25">
        <v>10595746.640000001</v>
      </c>
      <c r="AA62" s="25">
        <v>436046.8</v>
      </c>
      <c r="AB62" s="25">
        <v>22914.560000000001</v>
      </c>
      <c r="AC62" s="27">
        <v>11054708.000000002</v>
      </c>
      <c r="AD62" s="28">
        <v>13597536.880000003</v>
      </c>
      <c r="AE62" s="47"/>
      <c r="AF62" s="25">
        <v>263700.21999999997</v>
      </c>
      <c r="AG62" s="25">
        <v>196901.79</v>
      </c>
      <c r="AH62" s="25">
        <v>2828.63</v>
      </c>
      <c r="AI62" s="25">
        <v>91.27</v>
      </c>
      <c r="AJ62" s="25">
        <v>854.62</v>
      </c>
      <c r="AK62" s="25">
        <v>6692.5</v>
      </c>
      <c r="AL62" s="25">
        <v>30983.89</v>
      </c>
      <c r="AM62" s="26">
        <f t="shared" si="0"/>
        <v>502052.92000000004</v>
      </c>
      <c r="AN62" s="25">
        <v>2016863.11</v>
      </c>
      <c r="AO62" s="25">
        <v>85261.32</v>
      </c>
      <c r="AP62" s="25">
        <v>4480.58</v>
      </c>
      <c r="AQ62" s="27">
        <f t="shared" si="1"/>
        <v>2106605.0100000002</v>
      </c>
      <c r="AR62" s="28">
        <f t="shared" si="2"/>
        <v>2608657.9300000002</v>
      </c>
    </row>
    <row r="63" spans="1:44" ht="12.75" customHeight="1" x14ac:dyDescent="0.3">
      <c r="A63" s="22" t="s">
        <v>87</v>
      </c>
      <c r="B63" s="23" t="s">
        <v>94</v>
      </c>
      <c r="C63" s="24" t="s">
        <v>199</v>
      </c>
      <c r="D63" s="25">
        <v>5485695.8499999996</v>
      </c>
      <c r="E63" s="25">
        <v>7284883.0700000003</v>
      </c>
      <c r="F63" s="25">
        <v>62126.34</v>
      </c>
      <c r="G63" s="25">
        <v>2195.27</v>
      </c>
      <c r="H63" s="25">
        <v>22173.97</v>
      </c>
      <c r="I63" s="25">
        <v>304979.88</v>
      </c>
      <c r="J63" s="25">
        <v>489526.69</v>
      </c>
      <c r="K63" s="26">
        <v>13651581.07</v>
      </c>
      <c r="L63" s="25">
        <v>67193764.530000001</v>
      </c>
      <c r="M63" s="25">
        <v>3835074.61</v>
      </c>
      <c r="N63" s="25">
        <v>231277.13</v>
      </c>
      <c r="O63" s="27">
        <v>71260116.269999996</v>
      </c>
      <c r="P63" s="28">
        <v>84911697.340000004</v>
      </c>
      <c r="Q63" s="49"/>
      <c r="R63" s="25">
        <v>2907894.96</v>
      </c>
      <c r="S63" s="25">
        <v>3877480.64</v>
      </c>
      <c r="T63" s="25">
        <v>43871.360000000001</v>
      </c>
      <c r="U63" s="25">
        <v>1207.76</v>
      </c>
      <c r="V63" s="25">
        <v>14015.12</v>
      </c>
      <c r="W63" s="25">
        <v>235728.48</v>
      </c>
      <c r="X63" s="25">
        <v>348301.12</v>
      </c>
      <c r="Y63" s="26">
        <v>7428499.4400000004</v>
      </c>
      <c r="Z63" s="25">
        <v>37704187.600000001</v>
      </c>
      <c r="AA63" s="25">
        <v>2151961.2000000002</v>
      </c>
      <c r="AB63" s="25">
        <v>129775.36</v>
      </c>
      <c r="AC63" s="27">
        <v>39985924.160000004</v>
      </c>
      <c r="AD63" s="28">
        <v>47414423.600000001</v>
      </c>
      <c r="AE63" s="47"/>
      <c r="AF63" s="25">
        <v>644450.22</v>
      </c>
      <c r="AG63" s="25">
        <v>851850.61</v>
      </c>
      <c r="AH63" s="25">
        <v>4563.75</v>
      </c>
      <c r="AI63" s="25">
        <v>246.88</v>
      </c>
      <c r="AJ63" s="25">
        <v>2039.71</v>
      </c>
      <c r="AK63" s="25">
        <v>17312.849999999999</v>
      </c>
      <c r="AL63" s="25">
        <v>35306.39</v>
      </c>
      <c r="AM63" s="26">
        <f t="shared" si="0"/>
        <v>1555770.41</v>
      </c>
      <c r="AN63" s="25">
        <v>7372394.2300000004</v>
      </c>
      <c r="AO63" s="25">
        <v>420778.35</v>
      </c>
      <c r="AP63" s="25">
        <v>25375.439999999999</v>
      </c>
      <c r="AQ63" s="27">
        <f t="shared" si="1"/>
        <v>7818548.0200000005</v>
      </c>
      <c r="AR63" s="28">
        <f t="shared" si="2"/>
        <v>9374318.4299999997</v>
      </c>
    </row>
    <row r="64" spans="1:44" ht="12.75" customHeight="1" x14ac:dyDescent="0.3">
      <c r="A64" s="22" t="s">
        <v>31</v>
      </c>
      <c r="B64" s="23" t="s">
        <v>76</v>
      </c>
      <c r="C64" s="24" t="s">
        <v>153</v>
      </c>
      <c r="D64" s="25">
        <v>14352889.630000001</v>
      </c>
      <c r="E64" s="25">
        <v>10337402.539999999</v>
      </c>
      <c r="F64" s="25">
        <v>114491.39</v>
      </c>
      <c r="G64" s="25">
        <v>3771.26</v>
      </c>
      <c r="H64" s="25">
        <v>49452.45</v>
      </c>
      <c r="I64" s="25">
        <v>373973.22</v>
      </c>
      <c r="J64" s="25">
        <v>1898526.46</v>
      </c>
      <c r="K64" s="26">
        <v>27130506.949999999</v>
      </c>
      <c r="L64" s="25">
        <v>116774558.98999999</v>
      </c>
      <c r="M64" s="25">
        <v>9035699.7799999993</v>
      </c>
      <c r="N64" s="25">
        <v>690988.73</v>
      </c>
      <c r="O64" s="27">
        <v>126501247.5</v>
      </c>
      <c r="P64" s="28">
        <v>153631754.44999999</v>
      </c>
      <c r="Q64" s="49"/>
      <c r="R64" s="25">
        <v>8146806.7999999998</v>
      </c>
      <c r="S64" s="25">
        <v>5828774.5599999996</v>
      </c>
      <c r="T64" s="25">
        <v>80278.240000000005</v>
      </c>
      <c r="U64" s="25">
        <v>2132.7199999999998</v>
      </c>
      <c r="V64" s="25">
        <v>29821.360000000001</v>
      </c>
      <c r="W64" s="25">
        <v>278391.44</v>
      </c>
      <c r="X64" s="25">
        <v>1339965.3600000001</v>
      </c>
      <c r="Y64" s="26">
        <v>15706170.479999999</v>
      </c>
      <c r="Z64" s="25">
        <v>65525274.719999999</v>
      </c>
      <c r="AA64" s="25">
        <v>5070168.6399999997</v>
      </c>
      <c r="AB64" s="25">
        <v>387731.12</v>
      </c>
      <c r="AC64" s="27">
        <v>70983174.480000004</v>
      </c>
      <c r="AD64" s="28">
        <v>86689344.960000008</v>
      </c>
      <c r="AE64" s="47"/>
      <c r="AF64" s="25">
        <v>1551520.71</v>
      </c>
      <c r="AG64" s="25">
        <v>1127157</v>
      </c>
      <c r="AH64" s="25">
        <v>8553.2900000000009</v>
      </c>
      <c r="AI64" s="25">
        <v>409.64</v>
      </c>
      <c r="AJ64" s="25">
        <v>4907.7700000000004</v>
      </c>
      <c r="AK64" s="25">
        <v>23895.45</v>
      </c>
      <c r="AL64" s="25">
        <v>139640.28</v>
      </c>
      <c r="AM64" s="26">
        <f t="shared" si="0"/>
        <v>2856084.14</v>
      </c>
      <c r="AN64" s="25">
        <v>12812321.060000001</v>
      </c>
      <c r="AO64" s="25">
        <v>991382.79</v>
      </c>
      <c r="AP64" s="25">
        <v>75814.399999999994</v>
      </c>
      <c r="AQ64" s="27">
        <f t="shared" si="1"/>
        <v>13879518.250000002</v>
      </c>
      <c r="AR64" s="28">
        <f t="shared" si="2"/>
        <v>16735602.390000002</v>
      </c>
    </row>
    <row r="65" spans="1:44" ht="12.75" customHeight="1" x14ac:dyDescent="0.3">
      <c r="A65" s="22" t="s">
        <v>3</v>
      </c>
      <c r="B65" s="23" t="s">
        <v>51</v>
      </c>
      <c r="C65" s="24" t="s">
        <v>168</v>
      </c>
      <c r="D65" s="25">
        <v>1690599.45</v>
      </c>
      <c r="E65" s="25">
        <v>2049057.54</v>
      </c>
      <c r="F65" s="25">
        <v>23409.72</v>
      </c>
      <c r="G65" s="25">
        <v>754.29</v>
      </c>
      <c r="H65" s="25">
        <v>8184.81</v>
      </c>
      <c r="I65" s="25">
        <v>79325.98</v>
      </c>
      <c r="J65" s="25">
        <v>254171.87</v>
      </c>
      <c r="K65" s="26">
        <v>4105503.66</v>
      </c>
      <c r="L65" s="25">
        <v>23045931.120000001</v>
      </c>
      <c r="M65" s="25">
        <v>1300523.3700000001</v>
      </c>
      <c r="N65" s="25">
        <v>68011.83</v>
      </c>
      <c r="O65" s="27">
        <v>24414466.32</v>
      </c>
      <c r="P65" s="28">
        <v>28519969.98</v>
      </c>
      <c r="Q65" s="49"/>
      <c r="R65" s="25">
        <v>765483.76</v>
      </c>
      <c r="S65" s="25">
        <v>1166464.8</v>
      </c>
      <c r="T65" s="25">
        <v>15680.32</v>
      </c>
      <c r="U65" s="25">
        <v>420.96</v>
      </c>
      <c r="V65" s="25">
        <v>5039.6000000000004</v>
      </c>
      <c r="W65" s="25">
        <v>58676</v>
      </c>
      <c r="X65" s="25">
        <v>178594.16</v>
      </c>
      <c r="Y65" s="26">
        <v>2190359.6</v>
      </c>
      <c r="Z65" s="25">
        <v>12931677.76</v>
      </c>
      <c r="AA65" s="25">
        <v>729757.84</v>
      </c>
      <c r="AB65" s="25">
        <v>38163.120000000003</v>
      </c>
      <c r="AC65" s="27">
        <v>13699598.719999999</v>
      </c>
      <c r="AD65" s="28">
        <v>15889958.319999998</v>
      </c>
      <c r="AE65" s="47"/>
      <c r="AF65" s="25">
        <v>231278.92</v>
      </c>
      <c r="AG65" s="25">
        <v>220648.19</v>
      </c>
      <c r="AH65" s="25">
        <v>1932.35</v>
      </c>
      <c r="AI65" s="25">
        <v>83.33</v>
      </c>
      <c r="AJ65" s="25">
        <v>786.3</v>
      </c>
      <c r="AK65" s="25">
        <v>5162.5</v>
      </c>
      <c r="AL65" s="25">
        <v>18894.43</v>
      </c>
      <c r="AM65" s="26">
        <f t="shared" si="0"/>
        <v>478786.01999999996</v>
      </c>
      <c r="AN65" s="25">
        <v>2528563.34</v>
      </c>
      <c r="AO65" s="25">
        <v>142691.38</v>
      </c>
      <c r="AP65" s="25">
        <v>7462.18</v>
      </c>
      <c r="AQ65" s="27">
        <f t="shared" si="1"/>
        <v>2678716.9</v>
      </c>
      <c r="AR65" s="28">
        <f t="shared" si="2"/>
        <v>3157502.92</v>
      </c>
    </row>
    <row r="66" spans="1:44" ht="12.75" customHeight="1" x14ac:dyDescent="0.3">
      <c r="A66" s="22" t="s">
        <v>32</v>
      </c>
      <c r="B66" s="23" t="s">
        <v>101</v>
      </c>
      <c r="C66" s="24" t="s">
        <v>154</v>
      </c>
      <c r="D66" s="25">
        <v>3711981.96</v>
      </c>
      <c r="E66" s="25">
        <v>2499361.2799999998</v>
      </c>
      <c r="F66" s="25">
        <v>28089.68</v>
      </c>
      <c r="G66" s="25">
        <v>1203.26</v>
      </c>
      <c r="H66" s="25">
        <v>10073.709999999999</v>
      </c>
      <c r="I66" s="25">
        <v>192630.85</v>
      </c>
      <c r="J66" s="25">
        <v>390089.88</v>
      </c>
      <c r="K66" s="26">
        <v>6833430.6200000001</v>
      </c>
      <c r="L66" s="25">
        <v>31986310.91</v>
      </c>
      <c r="M66" s="25">
        <v>4175634.48</v>
      </c>
      <c r="N66" s="25">
        <v>440910.12</v>
      </c>
      <c r="O66" s="27">
        <v>36602855.509999998</v>
      </c>
      <c r="P66" s="28">
        <v>43436286.129999995</v>
      </c>
      <c r="Q66" s="49"/>
      <c r="R66" s="25">
        <v>1980832.8</v>
      </c>
      <c r="S66" s="25">
        <v>1446416.48</v>
      </c>
      <c r="T66" s="25">
        <v>21214.959999999999</v>
      </c>
      <c r="U66" s="25">
        <v>719.84</v>
      </c>
      <c r="V66" s="25">
        <v>6726.8</v>
      </c>
      <c r="W66" s="25">
        <v>144897.84</v>
      </c>
      <c r="X66" s="25">
        <v>273634.88</v>
      </c>
      <c r="Y66" s="26">
        <v>3874443.5999999996</v>
      </c>
      <c r="Z66" s="25">
        <v>17948359.84</v>
      </c>
      <c r="AA66" s="25">
        <v>2343058.2400000002</v>
      </c>
      <c r="AB66" s="25">
        <v>247405.76</v>
      </c>
      <c r="AC66" s="27">
        <v>20538823.84</v>
      </c>
      <c r="AD66" s="28">
        <v>24413267.439999998</v>
      </c>
      <c r="AE66" s="47"/>
      <c r="AF66" s="25">
        <v>432787.29</v>
      </c>
      <c r="AG66" s="25">
        <v>263236.2</v>
      </c>
      <c r="AH66" s="25">
        <v>1718.68</v>
      </c>
      <c r="AI66" s="25">
        <v>120.86</v>
      </c>
      <c r="AJ66" s="25">
        <v>836.73</v>
      </c>
      <c r="AK66" s="25">
        <v>11933.25</v>
      </c>
      <c r="AL66" s="25">
        <v>29113.75</v>
      </c>
      <c r="AM66" s="26">
        <f t="shared" si="0"/>
        <v>739746.76</v>
      </c>
      <c r="AN66" s="25">
        <v>3509487.7600000002</v>
      </c>
      <c r="AO66" s="25">
        <v>458144.06</v>
      </c>
      <c r="AP66" s="25">
        <v>48376.09</v>
      </c>
      <c r="AQ66" s="27">
        <f t="shared" si="1"/>
        <v>4016007.91</v>
      </c>
      <c r="AR66" s="28">
        <f t="shared" si="2"/>
        <v>4755754.67</v>
      </c>
    </row>
    <row r="67" spans="1:44" ht="12.75" customHeight="1" x14ac:dyDescent="0.3">
      <c r="A67" s="22" t="s">
        <v>33</v>
      </c>
      <c r="B67" s="23" t="s">
        <v>108</v>
      </c>
      <c r="C67" s="24" t="s">
        <v>214</v>
      </c>
      <c r="D67" s="25">
        <v>9302147.6699999999</v>
      </c>
      <c r="E67" s="25">
        <v>5375116.8799999999</v>
      </c>
      <c r="F67" s="25">
        <v>69340.17</v>
      </c>
      <c r="G67" s="25">
        <v>2910.43</v>
      </c>
      <c r="H67" s="25">
        <v>22175.49</v>
      </c>
      <c r="I67" s="25">
        <v>308343.34999999998</v>
      </c>
      <c r="J67" s="25">
        <v>654296.34</v>
      </c>
      <c r="K67" s="26">
        <v>15734330.33</v>
      </c>
      <c r="L67" s="25">
        <v>57493958.390000001</v>
      </c>
      <c r="M67" s="25">
        <v>2097314.7599999998</v>
      </c>
      <c r="N67" s="25">
        <v>5742067.29</v>
      </c>
      <c r="O67" s="27">
        <v>65333340.439999998</v>
      </c>
      <c r="P67" s="28">
        <v>81067670.769999996</v>
      </c>
      <c r="Q67" s="49"/>
      <c r="R67" s="25">
        <v>5097091.68</v>
      </c>
      <c r="S67" s="25">
        <v>3146714.56</v>
      </c>
      <c r="T67" s="25">
        <v>50450.8</v>
      </c>
      <c r="U67" s="25">
        <v>1665.36</v>
      </c>
      <c r="V67" s="25">
        <v>14534.48</v>
      </c>
      <c r="W67" s="25">
        <v>231502.64</v>
      </c>
      <c r="X67" s="25">
        <v>463645.6</v>
      </c>
      <c r="Y67" s="26">
        <v>9005605.120000001</v>
      </c>
      <c r="Z67" s="25">
        <v>32261371.440000001</v>
      </c>
      <c r="AA67" s="25">
        <v>1176858.48</v>
      </c>
      <c r="AB67" s="25">
        <v>3222017.92</v>
      </c>
      <c r="AC67" s="27">
        <v>36660247.840000004</v>
      </c>
      <c r="AD67" s="28">
        <v>45665852.960000008</v>
      </c>
      <c r="AE67" s="47"/>
      <c r="AF67" s="25">
        <v>1051264</v>
      </c>
      <c r="AG67" s="25">
        <v>557100.57999999996</v>
      </c>
      <c r="AH67" s="25">
        <v>4722.34</v>
      </c>
      <c r="AI67" s="25">
        <v>311.27</v>
      </c>
      <c r="AJ67" s="25">
        <v>1910.25</v>
      </c>
      <c r="AK67" s="25">
        <v>19210.18</v>
      </c>
      <c r="AL67" s="25">
        <v>47662.69</v>
      </c>
      <c r="AM67" s="26">
        <f t="shared" si="0"/>
        <v>1682181.31</v>
      </c>
      <c r="AN67" s="25">
        <v>6308146.7400000002</v>
      </c>
      <c r="AO67" s="25">
        <v>230114.07</v>
      </c>
      <c r="AP67" s="25">
        <v>630012.34</v>
      </c>
      <c r="AQ67" s="27">
        <f t="shared" si="1"/>
        <v>7168273.1500000004</v>
      </c>
      <c r="AR67" s="28">
        <f t="shared" si="2"/>
        <v>8850454.4600000009</v>
      </c>
    </row>
    <row r="68" spans="1:44" ht="12.75" customHeight="1" x14ac:dyDescent="0.3">
      <c r="A68" s="22" t="s">
        <v>34</v>
      </c>
      <c r="B68" s="23" t="s">
        <v>84</v>
      </c>
      <c r="C68" s="24" t="s">
        <v>155</v>
      </c>
      <c r="D68" s="25">
        <v>2642564.2599999998</v>
      </c>
      <c r="E68" s="25">
        <v>1941859.65</v>
      </c>
      <c r="F68" s="25">
        <v>27457.31</v>
      </c>
      <c r="G68" s="25">
        <v>779.51</v>
      </c>
      <c r="H68" s="25">
        <v>8015.79</v>
      </c>
      <c r="I68" s="25">
        <v>145764.53</v>
      </c>
      <c r="J68" s="25">
        <v>388834.42</v>
      </c>
      <c r="K68" s="26">
        <v>5155275.47</v>
      </c>
      <c r="L68" s="25">
        <v>21263525.379999999</v>
      </c>
      <c r="M68" s="25">
        <v>3021735.18</v>
      </c>
      <c r="N68" s="25">
        <v>361340.63</v>
      </c>
      <c r="O68" s="27">
        <v>24646601.190000001</v>
      </c>
      <c r="P68" s="28">
        <v>29801876.66</v>
      </c>
      <c r="Q68" s="49"/>
      <c r="R68" s="25">
        <v>1473212.56</v>
      </c>
      <c r="S68" s="25">
        <v>1132908.32</v>
      </c>
      <c r="T68" s="25">
        <v>17924.080000000002</v>
      </c>
      <c r="U68" s="25">
        <v>438.88</v>
      </c>
      <c r="V68" s="25">
        <v>5379.92</v>
      </c>
      <c r="W68" s="25">
        <v>108626.8</v>
      </c>
      <c r="X68" s="25">
        <v>271024.8</v>
      </c>
      <c r="Y68" s="26">
        <v>3009515.3599999994</v>
      </c>
      <c r="Z68" s="25">
        <v>11931523.039999999</v>
      </c>
      <c r="AA68" s="25">
        <v>1695575.04</v>
      </c>
      <c r="AB68" s="25">
        <v>202757.28</v>
      </c>
      <c r="AC68" s="27">
        <v>13829855.359999998</v>
      </c>
      <c r="AD68" s="28">
        <v>16839370.719999999</v>
      </c>
      <c r="AE68" s="47">
        <v>15976571.520000001</v>
      </c>
      <c r="AF68" s="25">
        <v>292337.93</v>
      </c>
      <c r="AG68" s="25">
        <v>202237.83</v>
      </c>
      <c r="AH68" s="25">
        <v>2383.31</v>
      </c>
      <c r="AI68" s="25">
        <v>85.16</v>
      </c>
      <c r="AJ68" s="25">
        <v>658.97</v>
      </c>
      <c r="AK68" s="25">
        <v>9284.43</v>
      </c>
      <c r="AL68" s="25">
        <v>29452.41</v>
      </c>
      <c r="AM68" s="26">
        <f t="shared" si="0"/>
        <v>536440.03999999992</v>
      </c>
      <c r="AN68" s="25">
        <v>2333000.5699999998</v>
      </c>
      <c r="AO68" s="25">
        <v>331540.03999999998</v>
      </c>
      <c r="AP68" s="25">
        <v>39645.839999999997</v>
      </c>
      <c r="AQ68" s="27">
        <f t="shared" si="1"/>
        <v>2704186.4499999997</v>
      </c>
      <c r="AR68" s="28">
        <f t="shared" si="2"/>
        <v>3240626.4899999998</v>
      </c>
    </row>
    <row r="69" spans="1:44" ht="12.75" customHeight="1" x14ac:dyDescent="0.3">
      <c r="A69" s="22" t="s">
        <v>7</v>
      </c>
      <c r="B69" s="23" t="s">
        <v>59</v>
      </c>
      <c r="C69" s="24" t="s">
        <v>173</v>
      </c>
      <c r="D69" s="25">
        <v>17690824.079999998</v>
      </c>
      <c r="E69" s="25">
        <v>14730298.800000001</v>
      </c>
      <c r="F69" s="25">
        <v>124668.4</v>
      </c>
      <c r="G69" s="25">
        <v>5280.31</v>
      </c>
      <c r="H69" s="25">
        <v>45796.27</v>
      </c>
      <c r="I69" s="25">
        <v>765147.07</v>
      </c>
      <c r="J69" s="25">
        <v>1433711.03</v>
      </c>
      <c r="K69" s="26">
        <v>34795725.960000001</v>
      </c>
      <c r="L69" s="25">
        <v>94137767.620000005</v>
      </c>
      <c r="M69" s="25">
        <v>15762672.220000001</v>
      </c>
      <c r="N69" s="25">
        <v>1191538.18</v>
      </c>
      <c r="O69" s="27">
        <v>111091978.02</v>
      </c>
      <c r="P69" s="28">
        <v>145887703.97999999</v>
      </c>
      <c r="Q69" s="49"/>
      <c r="R69" s="25">
        <v>8307360.7999999998</v>
      </c>
      <c r="S69" s="25">
        <v>9120966.7200000007</v>
      </c>
      <c r="T69" s="25">
        <v>104125.75999999999</v>
      </c>
      <c r="U69" s="25">
        <v>3312.72</v>
      </c>
      <c r="V69" s="25">
        <v>30447.52</v>
      </c>
      <c r="W69" s="25">
        <v>544148.4</v>
      </c>
      <c r="X69" s="25">
        <v>896948.32</v>
      </c>
      <c r="Y69" s="26">
        <v>19007310.239999998</v>
      </c>
      <c r="Z69" s="25">
        <v>52823176</v>
      </c>
      <c r="AA69" s="25">
        <v>8844849.7599999998</v>
      </c>
      <c r="AB69" s="25">
        <v>668601.92000000004</v>
      </c>
      <c r="AC69" s="27">
        <v>62336627.68</v>
      </c>
      <c r="AD69" s="28">
        <v>81343937.920000002</v>
      </c>
      <c r="AE69" s="47"/>
      <c r="AF69" s="25">
        <v>2345865.8199999998</v>
      </c>
      <c r="AG69" s="25">
        <v>1402333.02</v>
      </c>
      <c r="AH69" s="25">
        <v>5135.66</v>
      </c>
      <c r="AI69" s="25">
        <v>491.9</v>
      </c>
      <c r="AJ69" s="25">
        <v>3837.19</v>
      </c>
      <c r="AK69" s="25">
        <v>55249.67</v>
      </c>
      <c r="AL69" s="25">
        <v>134190.68</v>
      </c>
      <c r="AM69" s="26">
        <f t="shared" si="0"/>
        <v>3947103.94</v>
      </c>
      <c r="AN69" s="25">
        <v>10328647.890000001</v>
      </c>
      <c r="AO69" s="25">
        <v>1729455.62</v>
      </c>
      <c r="AP69" s="25">
        <v>130734.07</v>
      </c>
      <c r="AQ69" s="27">
        <f t="shared" si="1"/>
        <v>12188837.580000002</v>
      </c>
      <c r="AR69" s="28">
        <f t="shared" si="2"/>
        <v>16135941.520000001</v>
      </c>
    </row>
    <row r="70" spans="1:44" ht="12.75" customHeight="1" x14ac:dyDescent="0.3">
      <c r="A70" s="22" t="s">
        <v>35</v>
      </c>
      <c r="B70" s="23" t="s">
        <v>106</v>
      </c>
      <c r="C70" s="24" t="s">
        <v>215</v>
      </c>
      <c r="D70" s="25">
        <v>12480405.189999999</v>
      </c>
      <c r="E70" s="25">
        <v>0</v>
      </c>
      <c r="F70" s="25">
        <v>90855.31</v>
      </c>
      <c r="G70" s="25">
        <v>2840.59</v>
      </c>
      <c r="H70" s="25">
        <v>33885.5</v>
      </c>
      <c r="I70" s="25">
        <v>0</v>
      </c>
      <c r="J70" s="25">
        <v>0</v>
      </c>
      <c r="K70" s="26">
        <v>12607986.59</v>
      </c>
      <c r="L70" s="25">
        <v>124609928.76000001</v>
      </c>
      <c r="M70" s="25">
        <v>11451846.73</v>
      </c>
      <c r="N70" s="25">
        <v>1008080.49</v>
      </c>
      <c r="O70" s="27">
        <v>137069855.97999999</v>
      </c>
      <c r="P70" s="28">
        <v>149677842.56999999</v>
      </c>
      <c r="Q70" s="49"/>
      <c r="R70" s="25">
        <v>6676749.6799999997</v>
      </c>
      <c r="S70" s="25">
        <v>0</v>
      </c>
      <c r="T70" s="25">
        <v>58316.959999999999</v>
      </c>
      <c r="U70" s="25">
        <v>1491.76</v>
      </c>
      <c r="V70" s="25">
        <v>21527.200000000001</v>
      </c>
      <c r="W70" s="25">
        <v>0</v>
      </c>
      <c r="X70" s="25">
        <v>0</v>
      </c>
      <c r="Y70" s="26">
        <v>6758085.5999999996</v>
      </c>
      <c r="Z70" s="25">
        <v>69921906.640000001</v>
      </c>
      <c r="AA70" s="25">
        <v>6425932.2400000002</v>
      </c>
      <c r="AB70" s="25">
        <v>565659.19999999995</v>
      </c>
      <c r="AC70" s="27">
        <v>76913498.079999998</v>
      </c>
      <c r="AD70" s="28">
        <v>83671583.679999992</v>
      </c>
      <c r="AE70" s="47">
        <v>15976571.520000001</v>
      </c>
      <c r="AF70" s="25">
        <v>1450913.88</v>
      </c>
      <c r="AG70" s="25">
        <v>0</v>
      </c>
      <c r="AH70" s="25">
        <v>8134.59</v>
      </c>
      <c r="AI70" s="25">
        <v>337.21</v>
      </c>
      <c r="AJ70" s="25">
        <v>3089.58</v>
      </c>
      <c r="AK70" s="25">
        <v>0</v>
      </c>
      <c r="AL70" s="25">
        <v>0</v>
      </c>
      <c r="AM70" s="26">
        <f t="shared" ref="AM70:AM110" si="3">SUM(AF70:AL70)</f>
        <v>1462475.26</v>
      </c>
      <c r="AN70" s="25">
        <v>13672005.529999999</v>
      </c>
      <c r="AO70" s="25">
        <v>1256478.6200000001</v>
      </c>
      <c r="AP70" s="25">
        <v>110605.32</v>
      </c>
      <c r="AQ70" s="27">
        <f t="shared" ref="AQ70:AQ110" si="4">AN70+AO70+AP70</f>
        <v>15039089.469999999</v>
      </c>
      <c r="AR70" s="28">
        <f t="shared" ref="AR70:AR110" si="5">AM70+AQ70</f>
        <v>16501564.729999999</v>
      </c>
    </row>
    <row r="71" spans="1:44" ht="12.75" customHeight="1" x14ac:dyDescent="0.3">
      <c r="A71" s="22" t="s">
        <v>87</v>
      </c>
      <c r="B71" s="23" t="s">
        <v>95</v>
      </c>
      <c r="C71" s="24" t="s">
        <v>200</v>
      </c>
      <c r="D71" s="25">
        <v>2426025.11</v>
      </c>
      <c r="E71" s="25">
        <v>4586271.2</v>
      </c>
      <c r="F71" s="25">
        <v>39112.26</v>
      </c>
      <c r="G71" s="25">
        <v>1382.05</v>
      </c>
      <c r="H71" s="25">
        <v>13959.84</v>
      </c>
      <c r="I71" s="25">
        <v>154856.17000000001</v>
      </c>
      <c r="J71" s="25">
        <v>308186.43</v>
      </c>
      <c r="K71" s="26">
        <v>7529793.0599999996</v>
      </c>
      <c r="L71" s="25">
        <v>25283871.98</v>
      </c>
      <c r="M71" s="25">
        <v>2884691.08</v>
      </c>
      <c r="N71" s="25">
        <v>142091.85</v>
      </c>
      <c r="O71" s="27">
        <v>28310654.91</v>
      </c>
      <c r="P71" s="28">
        <v>35840447.969999999</v>
      </c>
      <c r="Q71" s="49"/>
      <c r="R71" s="25">
        <v>1256859.44</v>
      </c>
      <c r="S71" s="25">
        <v>2425308.3199999998</v>
      </c>
      <c r="T71" s="25">
        <v>27440.959999999999</v>
      </c>
      <c r="U71" s="25">
        <v>755.44</v>
      </c>
      <c r="V71" s="25">
        <v>8766.24</v>
      </c>
      <c r="W71" s="25">
        <v>122358.56</v>
      </c>
      <c r="X71" s="25">
        <v>217857.36</v>
      </c>
      <c r="Y71" s="26">
        <v>4059346.32</v>
      </c>
      <c r="Z71" s="25">
        <v>14187445.199999999</v>
      </c>
      <c r="AA71" s="25">
        <v>1618676</v>
      </c>
      <c r="AB71" s="25">
        <v>79731.28</v>
      </c>
      <c r="AC71" s="27">
        <v>15885852.479999999</v>
      </c>
      <c r="AD71" s="28">
        <v>19945198.799999997</v>
      </c>
      <c r="AE71" s="47"/>
      <c r="AF71" s="25">
        <v>292291.42</v>
      </c>
      <c r="AG71" s="25">
        <v>540240.72</v>
      </c>
      <c r="AH71" s="25">
        <v>2917.83</v>
      </c>
      <c r="AI71" s="25">
        <v>156.65</v>
      </c>
      <c r="AJ71" s="25">
        <v>1298.4000000000001</v>
      </c>
      <c r="AK71" s="25">
        <v>8124.4</v>
      </c>
      <c r="AL71" s="25">
        <v>22582.27</v>
      </c>
      <c r="AM71" s="26">
        <f t="shared" si="3"/>
        <v>867611.69</v>
      </c>
      <c r="AN71" s="25">
        <v>2774106.6900000004</v>
      </c>
      <c r="AO71" s="25">
        <v>316503.77</v>
      </c>
      <c r="AP71" s="25">
        <v>15590.14</v>
      </c>
      <c r="AQ71" s="27">
        <f t="shared" si="4"/>
        <v>3106200.6000000006</v>
      </c>
      <c r="AR71" s="28">
        <f t="shared" si="5"/>
        <v>3973812.2900000005</v>
      </c>
    </row>
    <row r="72" spans="1:44" ht="12.75" customHeight="1" x14ac:dyDescent="0.3">
      <c r="A72" s="22" t="s">
        <v>36</v>
      </c>
      <c r="B72" s="23" t="s">
        <v>110</v>
      </c>
      <c r="C72" s="24" t="s">
        <v>156</v>
      </c>
      <c r="D72" s="25">
        <v>3038996.63</v>
      </c>
      <c r="E72" s="25">
        <v>1978750.95</v>
      </c>
      <c r="F72" s="25">
        <v>22238.67</v>
      </c>
      <c r="G72" s="25">
        <v>952.62</v>
      </c>
      <c r="H72" s="25">
        <v>7975.38</v>
      </c>
      <c r="I72" s="25">
        <v>94821.1</v>
      </c>
      <c r="J72" s="25">
        <v>308835.19</v>
      </c>
      <c r="K72" s="26">
        <v>5452570.54</v>
      </c>
      <c r="L72" s="25">
        <v>20865999.440000001</v>
      </c>
      <c r="M72" s="25">
        <v>1822101.69</v>
      </c>
      <c r="N72" s="25">
        <v>93358.99</v>
      </c>
      <c r="O72" s="27">
        <v>22781460.120000001</v>
      </c>
      <c r="P72" s="28">
        <v>28234030.66</v>
      </c>
      <c r="Q72" s="49"/>
      <c r="R72" s="25">
        <v>1635657.44</v>
      </c>
      <c r="S72" s="25">
        <v>1154668.48</v>
      </c>
      <c r="T72" s="25">
        <v>16935.759999999998</v>
      </c>
      <c r="U72" s="25">
        <v>574.64</v>
      </c>
      <c r="V72" s="25">
        <v>5370</v>
      </c>
      <c r="W72" s="25">
        <v>71853.759999999995</v>
      </c>
      <c r="X72" s="25">
        <v>218441.60000000001</v>
      </c>
      <c r="Y72" s="26">
        <v>3103501.6799999997</v>
      </c>
      <c r="Z72" s="25">
        <v>11708460.800000001</v>
      </c>
      <c r="AA72" s="25">
        <v>1022429.2</v>
      </c>
      <c r="AB72" s="25">
        <v>52386.080000000002</v>
      </c>
      <c r="AC72" s="27">
        <v>12783276.08</v>
      </c>
      <c r="AD72" s="28">
        <v>15886777.76</v>
      </c>
      <c r="AE72" s="47"/>
      <c r="AF72" s="25">
        <v>350834.8</v>
      </c>
      <c r="AG72" s="25">
        <v>206020.62</v>
      </c>
      <c r="AH72" s="25">
        <v>1325.73</v>
      </c>
      <c r="AI72" s="25">
        <v>94.5</v>
      </c>
      <c r="AJ72" s="25">
        <v>651.35</v>
      </c>
      <c r="AK72" s="25">
        <v>5741.84</v>
      </c>
      <c r="AL72" s="25">
        <v>22598.400000000001</v>
      </c>
      <c r="AM72" s="26">
        <f t="shared" si="3"/>
        <v>587267.23999999987</v>
      </c>
      <c r="AN72" s="25">
        <v>2289384.66</v>
      </c>
      <c r="AO72" s="25">
        <v>199918.12</v>
      </c>
      <c r="AP72" s="25">
        <v>10243.23</v>
      </c>
      <c r="AQ72" s="27">
        <f t="shared" si="4"/>
        <v>2499546.0100000002</v>
      </c>
      <c r="AR72" s="28">
        <f t="shared" si="5"/>
        <v>3086813.25</v>
      </c>
    </row>
    <row r="73" spans="1:44" ht="12.75" customHeight="1" x14ac:dyDescent="0.3">
      <c r="A73" s="22" t="s">
        <v>87</v>
      </c>
      <c r="B73" s="23" t="s">
        <v>96</v>
      </c>
      <c r="C73" s="24" t="s">
        <v>201</v>
      </c>
      <c r="D73" s="25">
        <v>15256564.49</v>
      </c>
      <c r="E73" s="25">
        <v>3061468.06</v>
      </c>
      <c r="F73" s="25">
        <v>26108.560000000001</v>
      </c>
      <c r="G73" s="25">
        <v>922.56</v>
      </c>
      <c r="H73" s="25">
        <v>9318.6</v>
      </c>
      <c r="I73" s="25">
        <v>91865.42</v>
      </c>
      <c r="J73" s="25">
        <v>205723.32</v>
      </c>
      <c r="K73" s="26">
        <v>18651971.010000002</v>
      </c>
      <c r="L73" s="25">
        <v>9970046.9399999995</v>
      </c>
      <c r="M73" s="25">
        <v>0</v>
      </c>
      <c r="N73" s="25">
        <v>6528.55</v>
      </c>
      <c r="O73" s="27">
        <v>9976575.4900000002</v>
      </c>
      <c r="P73" s="28">
        <v>28628546.5</v>
      </c>
      <c r="Q73" s="49"/>
      <c r="R73" s="25">
        <v>8360897.1200000001</v>
      </c>
      <c r="S73" s="25">
        <v>1629440.48</v>
      </c>
      <c r="T73" s="25">
        <v>18436.16</v>
      </c>
      <c r="U73" s="25">
        <v>507.52</v>
      </c>
      <c r="V73" s="25">
        <v>5889.6</v>
      </c>
      <c r="W73" s="25">
        <v>72448.320000000007</v>
      </c>
      <c r="X73" s="25">
        <v>146367.20000000001</v>
      </c>
      <c r="Y73" s="26">
        <v>10233986.399999999</v>
      </c>
      <c r="Z73" s="25">
        <v>5594455.4400000004</v>
      </c>
      <c r="AA73" s="25">
        <v>0</v>
      </c>
      <c r="AB73" s="25">
        <v>3663.36</v>
      </c>
      <c r="AC73" s="27">
        <v>5598118.8000000007</v>
      </c>
      <c r="AD73" s="28">
        <v>15832105.199999999</v>
      </c>
      <c r="AE73" s="47"/>
      <c r="AF73" s="25">
        <v>1723916.84</v>
      </c>
      <c r="AG73" s="25">
        <v>358006.9</v>
      </c>
      <c r="AH73" s="25">
        <v>1918.1</v>
      </c>
      <c r="AI73" s="25">
        <v>103.76</v>
      </c>
      <c r="AJ73" s="25">
        <v>857.25</v>
      </c>
      <c r="AK73" s="25">
        <v>4854.28</v>
      </c>
      <c r="AL73" s="25">
        <v>14839.03</v>
      </c>
      <c r="AM73" s="26">
        <f t="shared" si="3"/>
        <v>2104496.16</v>
      </c>
      <c r="AN73" s="25">
        <v>1093897.8699999999</v>
      </c>
      <c r="AO73" s="25">
        <v>0</v>
      </c>
      <c r="AP73" s="25">
        <v>716.3</v>
      </c>
      <c r="AQ73" s="27">
        <f t="shared" si="4"/>
        <v>1094614.17</v>
      </c>
      <c r="AR73" s="28">
        <f t="shared" si="5"/>
        <v>3199110.33</v>
      </c>
    </row>
    <row r="74" spans="1:44" ht="12.75" customHeight="1" x14ac:dyDescent="0.3">
      <c r="A74" s="22" t="s">
        <v>15</v>
      </c>
      <c r="B74" s="23" t="s">
        <v>72</v>
      </c>
      <c r="C74" s="24" t="s">
        <v>186</v>
      </c>
      <c r="D74" s="25">
        <v>2378278.33</v>
      </c>
      <c r="E74" s="25">
        <v>2024568.98</v>
      </c>
      <c r="F74" s="25">
        <v>27272.97</v>
      </c>
      <c r="G74" s="25">
        <v>701.8</v>
      </c>
      <c r="H74" s="25">
        <v>9234.7900000000009</v>
      </c>
      <c r="I74" s="25">
        <v>153569.96</v>
      </c>
      <c r="J74" s="25">
        <v>272208.61</v>
      </c>
      <c r="K74" s="26">
        <v>4865835.4400000004</v>
      </c>
      <c r="L74" s="25">
        <v>23666259.780000001</v>
      </c>
      <c r="M74" s="25">
        <v>1556548.42</v>
      </c>
      <c r="N74" s="25">
        <v>665428.43999999994</v>
      </c>
      <c r="O74" s="27">
        <v>25888236.640000001</v>
      </c>
      <c r="P74" s="28">
        <v>30754072.080000002</v>
      </c>
      <c r="Q74" s="49"/>
      <c r="R74" s="25">
        <v>1214998</v>
      </c>
      <c r="S74" s="25">
        <v>1162541.76</v>
      </c>
      <c r="T74" s="25">
        <v>16761.04</v>
      </c>
      <c r="U74" s="25">
        <v>407.2</v>
      </c>
      <c r="V74" s="25">
        <v>5678.32</v>
      </c>
      <c r="W74" s="25">
        <v>112379.92</v>
      </c>
      <c r="X74" s="25">
        <v>189671.84</v>
      </c>
      <c r="Y74" s="26">
        <v>2702438.0799999996</v>
      </c>
      <c r="Z74" s="25">
        <v>13279760.48</v>
      </c>
      <c r="AA74" s="25">
        <v>873420.24</v>
      </c>
      <c r="AB74" s="25">
        <v>373388.56</v>
      </c>
      <c r="AC74" s="27">
        <v>14526569.280000001</v>
      </c>
      <c r="AD74" s="28">
        <v>17229007.359999999</v>
      </c>
      <c r="AE74" s="47"/>
      <c r="AF74" s="25">
        <v>290820.08</v>
      </c>
      <c r="AG74" s="25">
        <v>215506.81</v>
      </c>
      <c r="AH74" s="25">
        <v>2627.98</v>
      </c>
      <c r="AI74" s="25">
        <v>73.650000000000006</v>
      </c>
      <c r="AJ74" s="25">
        <v>889.12</v>
      </c>
      <c r="AK74" s="25">
        <v>10297.51</v>
      </c>
      <c r="AL74" s="25">
        <v>20634.189999999999</v>
      </c>
      <c r="AM74" s="26">
        <f t="shared" si="3"/>
        <v>540849.34</v>
      </c>
      <c r="AN74" s="25">
        <v>2596624.8200000003</v>
      </c>
      <c r="AO74" s="25">
        <v>170782.05</v>
      </c>
      <c r="AP74" s="25">
        <v>73009.97</v>
      </c>
      <c r="AQ74" s="27">
        <f t="shared" si="4"/>
        <v>2840416.8400000003</v>
      </c>
      <c r="AR74" s="28">
        <f t="shared" si="5"/>
        <v>3381266.18</v>
      </c>
    </row>
    <row r="75" spans="1:44" ht="12.75" customHeight="1" x14ac:dyDescent="0.3">
      <c r="A75" s="22" t="s">
        <v>42</v>
      </c>
      <c r="B75" s="23" t="s">
        <v>97</v>
      </c>
      <c r="C75" s="24" t="s">
        <v>223</v>
      </c>
      <c r="D75" s="25">
        <v>3308239.63</v>
      </c>
      <c r="E75" s="25">
        <v>3069921.32</v>
      </c>
      <c r="F75" s="25">
        <v>33789.42</v>
      </c>
      <c r="G75" s="25">
        <v>1255.5</v>
      </c>
      <c r="H75" s="25">
        <v>10231.450000000001</v>
      </c>
      <c r="I75" s="25">
        <v>205991.23</v>
      </c>
      <c r="J75" s="25">
        <v>384182.07</v>
      </c>
      <c r="K75" s="26">
        <v>7013610.6200000001</v>
      </c>
      <c r="L75" s="25">
        <v>26218154.879999999</v>
      </c>
      <c r="M75" s="25">
        <v>2831624.53</v>
      </c>
      <c r="N75" s="25">
        <v>141721.17000000001</v>
      </c>
      <c r="O75" s="27">
        <v>29191500.579999998</v>
      </c>
      <c r="P75" s="28">
        <v>36205111.199999996</v>
      </c>
      <c r="Q75" s="49"/>
      <c r="R75" s="25">
        <v>1768393.12</v>
      </c>
      <c r="S75" s="25">
        <v>1724261.36</v>
      </c>
      <c r="T75" s="25">
        <v>22911.68</v>
      </c>
      <c r="U75" s="25">
        <v>713.12</v>
      </c>
      <c r="V75" s="25">
        <v>6844.32</v>
      </c>
      <c r="W75" s="25">
        <v>149911.12</v>
      </c>
      <c r="X75" s="25">
        <v>257777.92000000001</v>
      </c>
      <c r="Y75" s="26">
        <v>3930812.6400000006</v>
      </c>
      <c r="Z75" s="25">
        <v>14711695.92</v>
      </c>
      <c r="AA75" s="25">
        <v>1588898.96</v>
      </c>
      <c r="AB75" s="25">
        <v>79523.28</v>
      </c>
      <c r="AC75" s="27">
        <v>16380118.159999998</v>
      </c>
      <c r="AD75" s="28">
        <v>20310930.799999997</v>
      </c>
      <c r="AE75" s="47"/>
      <c r="AF75" s="25">
        <v>384961.63</v>
      </c>
      <c r="AG75" s="25">
        <v>336414.99</v>
      </c>
      <c r="AH75" s="25">
        <v>2719.44</v>
      </c>
      <c r="AI75" s="25">
        <v>135.6</v>
      </c>
      <c r="AJ75" s="25">
        <v>846.78</v>
      </c>
      <c r="AK75" s="25">
        <v>14020.03</v>
      </c>
      <c r="AL75" s="25">
        <v>31601.040000000001</v>
      </c>
      <c r="AM75" s="26">
        <f t="shared" si="3"/>
        <v>770699.51</v>
      </c>
      <c r="AN75" s="25">
        <v>2876614.74</v>
      </c>
      <c r="AO75" s="25">
        <v>310681.39</v>
      </c>
      <c r="AP75" s="25">
        <v>15549.47</v>
      </c>
      <c r="AQ75" s="27">
        <f t="shared" si="4"/>
        <v>3202845.6000000006</v>
      </c>
      <c r="AR75" s="28">
        <f t="shared" si="5"/>
        <v>3973545.1100000003</v>
      </c>
    </row>
    <row r="76" spans="1:44" ht="12.75" customHeight="1" x14ac:dyDescent="0.3">
      <c r="A76" s="22" t="s">
        <v>87</v>
      </c>
      <c r="B76" s="23" t="s">
        <v>97</v>
      </c>
      <c r="C76" s="24" t="s">
        <v>202</v>
      </c>
      <c r="D76" s="25">
        <v>4927803.1399999997</v>
      </c>
      <c r="E76" s="25">
        <v>3457703.11</v>
      </c>
      <c r="F76" s="25">
        <v>29487.7</v>
      </c>
      <c r="G76" s="25">
        <v>1041.96</v>
      </c>
      <c r="H76" s="25">
        <v>10524.67</v>
      </c>
      <c r="I76" s="25">
        <v>97405.8</v>
      </c>
      <c r="J76" s="25">
        <v>232349.36</v>
      </c>
      <c r="K76" s="26">
        <v>8756315.7400000002</v>
      </c>
      <c r="L76" s="25">
        <v>18104256.760000002</v>
      </c>
      <c r="M76" s="25">
        <v>0</v>
      </c>
      <c r="N76" s="25">
        <v>810604.23</v>
      </c>
      <c r="O76" s="27">
        <v>18914860.989999998</v>
      </c>
      <c r="P76" s="28">
        <v>27671176.729999997</v>
      </c>
      <c r="Q76" s="49"/>
      <c r="R76" s="25">
        <v>2433674.64</v>
      </c>
      <c r="S76" s="25">
        <v>1795898.64</v>
      </c>
      <c r="T76" s="25">
        <v>20319.52</v>
      </c>
      <c r="U76" s="25">
        <v>559.36</v>
      </c>
      <c r="V76" s="25">
        <v>6491.28</v>
      </c>
      <c r="W76" s="25">
        <v>73292.800000000003</v>
      </c>
      <c r="X76" s="25">
        <v>161319.51999999999</v>
      </c>
      <c r="Y76" s="26">
        <v>4491555.76</v>
      </c>
      <c r="Z76" s="25">
        <v>10158774.4</v>
      </c>
      <c r="AA76" s="25">
        <v>0</v>
      </c>
      <c r="AB76" s="25">
        <v>454850.32</v>
      </c>
      <c r="AC76" s="27">
        <v>10613624.720000001</v>
      </c>
      <c r="AD76" s="28">
        <v>15105180.48</v>
      </c>
      <c r="AE76" s="47"/>
      <c r="AF76" s="25">
        <v>623532.13</v>
      </c>
      <c r="AG76" s="25">
        <v>415451.12</v>
      </c>
      <c r="AH76" s="25">
        <v>2292.0500000000002</v>
      </c>
      <c r="AI76" s="25">
        <v>120.65</v>
      </c>
      <c r="AJ76" s="25">
        <v>1008.35</v>
      </c>
      <c r="AK76" s="25">
        <v>6028.25</v>
      </c>
      <c r="AL76" s="25">
        <v>17757.46</v>
      </c>
      <c r="AM76" s="26">
        <f t="shared" si="3"/>
        <v>1066190.01</v>
      </c>
      <c r="AN76" s="25">
        <v>1986370.58</v>
      </c>
      <c r="AO76" s="25">
        <v>0</v>
      </c>
      <c r="AP76" s="25">
        <v>88938.48</v>
      </c>
      <c r="AQ76" s="27">
        <f t="shared" si="4"/>
        <v>2075309.06</v>
      </c>
      <c r="AR76" s="28">
        <f t="shared" si="5"/>
        <v>3141499.0700000003</v>
      </c>
    </row>
    <row r="77" spans="1:44" ht="12.75" customHeight="1" x14ac:dyDescent="0.3">
      <c r="A77" s="22" t="s">
        <v>4</v>
      </c>
      <c r="B77" s="23" t="s">
        <v>54</v>
      </c>
      <c r="C77" s="24" t="s">
        <v>170</v>
      </c>
      <c r="D77" s="25">
        <v>2293898</v>
      </c>
      <c r="E77" s="25">
        <v>2400953.5099999998</v>
      </c>
      <c r="F77" s="25">
        <v>32343.25</v>
      </c>
      <c r="G77" s="25">
        <v>832.27</v>
      </c>
      <c r="H77" s="25">
        <v>10951.62</v>
      </c>
      <c r="I77" s="25">
        <v>79494.61</v>
      </c>
      <c r="J77" s="25">
        <v>322814.5</v>
      </c>
      <c r="K77" s="26">
        <v>5141287.76</v>
      </c>
      <c r="L77" s="25">
        <v>24749290.149999999</v>
      </c>
      <c r="M77" s="25">
        <v>352151.05</v>
      </c>
      <c r="N77" s="25">
        <v>128054.44</v>
      </c>
      <c r="O77" s="27">
        <v>25229495.640000001</v>
      </c>
      <c r="P77" s="28">
        <v>30370783.399999999</v>
      </c>
      <c r="Q77" s="49"/>
      <c r="R77" s="25">
        <v>1203734.3999999999</v>
      </c>
      <c r="S77" s="25">
        <v>1337322.72</v>
      </c>
      <c r="T77" s="25">
        <v>19280.88</v>
      </c>
      <c r="U77" s="25">
        <v>468.4</v>
      </c>
      <c r="V77" s="25">
        <v>6532</v>
      </c>
      <c r="W77" s="25">
        <v>58376.480000000003</v>
      </c>
      <c r="X77" s="25">
        <v>218187.84</v>
      </c>
      <c r="Y77" s="26">
        <v>2843902.7199999997</v>
      </c>
      <c r="Z77" s="25">
        <v>13887477.279999999</v>
      </c>
      <c r="AA77" s="25">
        <v>197601.2</v>
      </c>
      <c r="AB77" s="25">
        <v>71854.559999999998</v>
      </c>
      <c r="AC77" s="27">
        <v>14156933.039999999</v>
      </c>
      <c r="AD77" s="28">
        <v>17000835.759999998</v>
      </c>
      <c r="AE77" s="47"/>
      <c r="AF77" s="25">
        <v>272540.90000000002</v>
      </c>
      <c r="AG77" s="25">
        <v>265907.7</v>
      </c>
      <c r="AH77" s="25">
        <v>3265.59</v>
      </c>
      <c r="AI77" s="25">
        <v>90.97</v>
      </c>
      <c r="AJ77" s="25">
        <v>1104.9100000000001</v>
      </c>
      <c r="AK77" s="25">
        <v>5279.53</v>
      </c>
      <c r="AL77" s="25">
        <v>26156.67</v>
      </c>
      <c r="AM77" s="26">
        <f t="shared" si="3"/>
        <v>574346.27000000014</v>
      </c>
      <c r="AN77" s="25">
        <v>2715453.22</v>
      </c>
      <c r="AO77" s="25">
        <v>38637.46</v>
      </c>
      <c r="AP77" s="25">
        <v>14049.97</v>
      </c>
      <c r="AQ77" s="27">
        <f t="shared" si="4"/>
        <v>2768140.6500000004</v>
      </c>
      <c r="AR77" s="28">
        <f t="shared" si="5"/>
        <v>3342486.9200000004</v>
      </c>
    </row>
    <row r="78" spans="1:44" ht="12.75" customHeight="1" x14ac:dyDescent="0.3">
      <c r="A78" s="22" t="s">
        <v>87</v>
      </c>
      <c r="B78" s="23" t="s">
        <v>98</v>
      </c>
      <c r="C78" s="24" t="s">
        <v>203</v>
      </c>
      <c r="D78" s="25">
        <v>9388426.8800000008</v>
      </c>
      <c r="E78" s="25">
        <v>3382221.61</v>
      </c>
      <c r="F78" s="25">
        <v>28843.99</v>
      </c>
      <c r="G78" s="25">
        <v>1019.22</v>
      </c>
      <c r="H78" s="25">
        <v>10294.92</v>
      </c>
      <c r="I78" s="25">
        <v>98818.48</v>
      </c>
      <c r="J78" s="25">
        <v>227277.19</v>
      </c>
      <c r="K78" s="26">
        <v>13136902.289999999</v>
      </c>
      <c r="L78" s="25">
        <v>12540347.390000001</v>
      </c>
      <c r="M78" s="25">
        <v>1857196.59</v>
      </c>
      <c r="N78" s="25">
        <v>94044.34</v>
      </c>
      <c r="O78" s="27">
        <v>14491588.32</v>
      </c>
      <c r="P78" s="28">
        <v>27628490.609999999</v>
      </c>
      <c r="Q78" s="49"/>
      <c r="R78" s="25">
        <v>4999863.12</v>
      </c>
      <c r="S78" s="25">
        <v>1777975.04</v>
      </c>
      <c r="T78" s="25">
        <v>20116.72</v>
      </c>
      <c r="U78" s="25">
        <v>553.84</v>
      </c>
      <c r="V78" s="25">
        <v>6426.48</v>
      </c>
      <c r="W78" s="25">
        <v>75184.88</v>
      </c>
      <c r="X78" s="25">
        <v>159709.51999999999</v>
      </c>
      <c r="Y78" s="26">
        <v>7039829.5999999996</v>
      </c>
      <c r="Z78" s="25">
        <v>7036718.5599999996</v>
      </c>
      <c r="AA78" s="25">
        <v>1042121.84</v>
      </c>
      <c r="AB78" s="25">
        <v>52770.64</v>
      </c>
      <c r="AC78" s="27">
        <v>8131611.0399999991</v>
      </c>
      <c r="AD78" s="28">
        <v>15171440.639999999</v>
      </c>
      <c r="AE78" s="47"/>
      <c r="AF78" s="25">
        <v>1097140.94</v>
      </c>
      <c r="AG78" s="25">
        <v>401061.64</v>
      </c>
      <c r="AH78" s="25">
        <v>2181.8200000000002</v>
      </c>
      <c r="AI78" s="25">
        <v>116.35</v>
      </c>
      <c r="AJ78" s="25">
        <v>967.11</v>
      </c>
      <c r="AK78" s="25">
        <v>5908.4</v>
      </c>
      <c r="AL78" s="25">
        <v>16891.919999999998</v>
      </c>
      <c r="AM78" s="26">
        <f t="shared" si="3"/>
        <v>1524268.1800000002</v>
      </c>
      <c r="AN78" s="25">
        <v>1375907.2</v>
      </c>
      <c r="AO78" s="25">
        <v>203768.69</v>
      </c>
      <c r="AP78" s="25">
        <v>10318.43</v>
      </c>
      <c r="AQ78" s="27">
        <f t="shared" si="4"/>
        <v>1589994.3199999998</v>
      </c>
      <c r="AR78" s="28">
        <f t="shared" si="5"/>
        <v>3114262.5</v>
      </c>
    </row>
    <row r="79" spans="1:44" ht="12.75" customHeight="1" x14ac:dyDescent="0.3">
      <c r="A79" s="22" t="s">
        <v>12</v>
      </c>
      <c r="B79" s="23" t="s">
        <v>238</v>
      </c>
      <c r="C79" s="24" t="s">
        <v>239</v>
      </c>
      <c r="D79" s="25">
        <v>2423690.86</v>
      </c>
      <c r="E79" s="25">
        <v>2265219.7200000002</v>
      </c>
      <c r="F79" s="25">
        <v>24932.39</v>
      </c>
      <c r="G79" s="25">
        <v>926.41</v>
      </c>
      <c r="H79" s="25">
        <v>7549.54</v>
      </c>
      <c r="I79" s="25">
        <v>114097.45</v>
      </c>
      <c r="J79" s="25">
        <v>283478.53000000003</v>
      </c>
      <c r="K79" s="26">
        <v>5119894.9000000004</v>
      </c>
      <c r="L79" s="25">
        <v>17305318.190000001</v>
      </c>
      <c r="M79" s="25">
        <v>1187316.18</v>
      </c>
      <c r="N79" s="25">
        <v>60654.13</v>
      </c>
      <c r="O79" s="27">
        <v>18553288.5</v>
      </c>
      <c r="P79" s="28">
        <v>23673183.399999999</v>
      </c>
      <c r="Q79" s="49"/>
      <c r="R79" s="25">
        <v>1266413.1200000001</v>
      </c>
      <c r="S79" s="25">
        <v>1276254.8</v>
      </c>
      <c r="T79" s="25">
        <v>16958.64</v>
      </c>
      <c r="U79" s="25">
        <v>527.84</v>
      </c>
      <c r="V79" s="25">
        <v>5066</v>
      </c>
      <c r="W79" s="25">
        <v>91107.04</v>
      </c>
      <c r="X79" s="25">
        <v>190800.72</v>
      </c>
      <c r="Y79" s="26">
        <v>2847128.16</v>
      </c>
      <c r="Z79" s="25">
        <v>11387141.439999999</v>
      </c>
      <c r="AA79" s="25">
        <v>666234.31999999995</v>
      </c>
      <c r="AB79" s="25">
        <v>34034.559999999998</v>
      </c>
      <c r="AC79" s="27">
        <v>12087410.32</v>
      </c>
      <c r="AD79" s="28">
        <v>14934538.48</v>
      </c>
      <c r="AE79" s="47"/>
      <c r="AF79" s="25">
        <v>289319.44</v>
      </c>
      <c r="AG79" s="25">
        <v>247241.23</v>
      </c>
      <c r="AH79" s="25">
        <v>1993.44</v>
      </c>
      <c r="AI79" s="25">
        <v>99.64</v>
      </c>
      <c r="AJ79" s="25">
        <v>620.89</v>
      </c>
      <c r="AK79" s="25">
        <v>5747.6</v>
      </c>
      <c r="AL79" s="25">
        <v>23169.45</v>
      </c>
      <c r="AM79" s="26">
        <f t="shared" si="3"/>
        <v>568191.68999999994</v>
      </c>
      <c r="AN79" s="25">
        <v>1479544.18</v>
      </c>
      <c r="AO79" s="25">
        <v>130270.47</v>
      </c>
      <c r="AP79" s="25">
        <v>6654.89</v>
      </c>
      <c r="AQ79" s="27">
        <f t="shared" si="4"/>
        <v>1616469.5399999998</v>
      </c>
      <c r="AR79" s="28">
        <f t="shared" si="5"/>
        <v>2184661.2299999995</v>
      </c>
    </row>
    <row r="80" spans="1:44" ht="12.75" customHeight="1" x14ac:dyDescent="0.3">
      <c r="A80" s="22" t="s">
        <v>12</v>
      </c>
      <c r="B80" s="23" t="s">
        <v>63</v>
      </c>
      <c r="C80" s="24" t="s">
        <v>178</v>
      </c>
      <c r="D80" s="25">
        <v>7661886.3200000003</v>
      </c>
      <c r="E80" s="25">
        <v>6177820.4900000002</v>
      </c>
      <c r="F80" s="25">
        <v>67996.850000000006</v>
      </c>
      <c r="G80" s="25">
        <v>2526.54</v>
      </c>
      <c r="H80" s="25">
        <v>20589.48</v>
      </c>
      <c r="I80" s="25">
        <v>326457.65999999997</v>
      </c>
      <c r="J80" s="25">
        <v>773116.83</v>
      </c>
      <c r="K80" s="26">
        <v>15030394.17</v>
      </c>
      <c r="L80" s="25">
        <v>55317683.520000003</v>
      </c>
      <c r="M80" s="25">
        <v>7846400.2300000004</v>
      </c>
      <c r="N80" s="25">
        <v>725953.4</v>
      </c>
      <c r="O80" s="27">
        <v>63890037.149999999</v>
      </c>
      <c r="P80" s="28">
        <v>78920431.319999993</v>
      </c>
      <c r="Q80" s="49"/>
      <c r="R80" s="25">
        <v>4149270.08</v>
      </c>
      <c r="S80" s="25">
        <v>3485320.72</v>
      </c>
      <c r="T80" s="25">
        <v>46312.24</v>
      </c>
      <c r="U80" s="25">
        <v>1441.44</v>
      </c>
      <c r="V80" s="25">
        <v>13834.72</v>
      </c>
      <c r="W80" s="25">
        <v>253642.56</v>
      </c>
      <c r="X80" s="25">
        <v>521057.12</v>
      </c>
      <c r="Y80" s="26">
        <v>8470878.8800000008</v>
      </c>
      <c r="Z80" s="25">
        <v>31040206.399999999</v>
      </c>
      <c r="AA80" s="25">
        <v>4402821.4400000004</v>
      </c>
      <c r="AB80" s="25">
        <v>407350.64</v>
      </c>
      <c r="AC80" s="27">
        <v>35850378.479999997</v>
      </c>
      <c r="AD80" s="28">
        <v>44321257.359999999</v>
      </c>
      <c r="AE80" s="47"/>
      <c r="AF80" s="25">
        <v>878154.06</v>
      </c>
      <c r="AG80" s="25">
        <v>673124.94</v>
      </c>
      <c r="AH80" s="25">
        <v>5421.15</v>
      </c>
      <c r="AI80" s="25">
        <v>271.27999999999997</v>
      </c>
      <c r="AJ80" s="25">
        <v>1688.69</v>
      </c>
      <c r="AK80" s="25">
        <v>18203.78</v>
      </c>
      <c r="AL80" s="25">
        <v>63014.93</v>
      </c>
      <c r="AM80" s="26">
        <f t="shared" si="3"/>
        <v>1639878.8299999998</v>
      </c>
      <c r="AN80" s="25">
        <v>6069369.2700000005</v>
      </c>
      <c r="AO80" s="25">
        <v>860894.7</v>
      </c>
      <c r="AP80" s="25">
        <v>79650.69</v>
      </c>
      <c r="AQ80" s="27">
        <f t="shared" si="4"/>
        <v>7009914.6600000011</v>
      </c>
      <c r="AR80" s="28">
        <f t="shared" si="5"/>
        <v>8649793.4900000002</v>
      </c>
    </row>
    <row r="81" spans="1:44" ht="12.75" customHeight="1" x14ac:dyDescent="0.3">
      <c r="A81" s="22" t="s">
        <v>37</v>
      </c>
      <c r="B81" s="23" t="s">
        <v>112</v>
      </c>
      <c r="C81" s="24" t="s">
        <v>157</v>
      </c>
      <c r="D81" s="25">
        <v>5480532.8700000001</v>
      </c>
      <c r="E81" s="25">
        <v>3662187.92</v>
      </c>
      <c r="F81" s="25">
        <v>51782.239999999998</v>
      </c>
      <c r="G81" s="25">
        <v>1470.1</v>
      </c>
      <c r="H81" s="25">
        <v>15117.12</v>
      </c>
      <c r="I81" s="25">
        <v>266910.09000000003</v>
      </c>
      <c r="J81" s="25">
        <v>733309.81</v>
      </c>
      <c r="K81" s="26">
        <v>10211310.15</v>
      </c>
      <c r="L81" s="25">
        <v>45923578.109999999</v>
      </c>
      <c r="M81" s="25">
        <v>4859803.26</v>
      </c>
      <c r="N81" s="25">
        <v>243882.37</v>
      </c>
      <c r="O81" s="27">
        <v>51027263.740000002</v>
      </c>
      <c r="P81" s="28">
        <v>61238573.890000001</v>
      </c>
      <c r="Q81" s="49"/>
      <c r="R81" s="25">
        <v>2815513.92</v>
      </c>
      <c r="S81" s="25">
        <v>2114489.04</v>
      </c>
      <c r="T81" s="25">
        <v>33454</v>
      </c>
      <c r="U81" s="25">
        <v>819.2</v>
      </c>
      <c r="V81" s="25">
        <v>10041.120000000001</v>
      </c>
      <c r="W81" s="25">
        <v>196440</v>
      </c>
      <c r="X81" s="25">
        <v>505847.6</v>
      </c>
      <c r="Y81" s="26">
        <v>5676604.8799999999</v>
      </c>
      <c r="Z81" s="25">
        <v>25768926.879999999</v>
      </c>
      <c r="AA81" s="25">
        <v>2726963.36</v>
      </c>
      <c r="AB81" s="25">
        <v>136848.48000000001</v>
      </c>
      <c r="AC81" s="27">
        <v>28632738.719999999</v>
      </c>
      <c r="AD81" s="28">
        <v>34309343.600000001</v>
      </c>
      <c r="AE81" s="47"/>
      <c r="AF81" s="25">
        <v>666254.74</v>
      </c>
      <c r="AG81" s="25">
        <v>386924.72</v>
      </c>
      <c r="AH81" s="25">
        <v>4582.0600000000004</v>
      </c>
      <c r="AI81" s="25">
        <v>162.72999999999999</v>
      </c>
      <c r="AJ81" s="25">
        <v>1269</v>
      </c>
      <c r="AK81" s="25">
        <v>17617.52</v>
      </c>
      <c r="AL81" s="25">
        <v>56865.55</v>
      </c>
      <c r="AM81" s="26">
        <f t="shared" si="3"/>
        <v>1133676.32</v>
      </c>
      <c r="AN81" s="25">
        <v>5038662.8</v>
      </c>
      <c r="AO81" s="25">
        <v>533209.98</v>
      </c>
      <c r="AP81" s="25">
        <v>26758.47</v>
      </c>
      <c r="AQ81" s="27">
        <f t="shared" si="4"/>
        <v>5598631.2499999991</v>
      </c>
      <c r="AR81" s="28">
        <f t="shared" si="5"/>
        <v>6732307.5699999994</v>
      </c>
    </row>
    <row r="82" spans="1:44" ht="12.75" customHeight="1" x14ac:dyDescent="0.3">
      <c r="A82" s="22" t="s">
        <v>38</v>
      </c>
      <c r="B82" s="23" t="s">
        <v>113</v>
      </c>
      <c r="C82" s="24" t="s">
        <v>219</v>
      </c>
      <c r="D82" s="25">
        <v>4154811.48</v>
      </c>
      <c r="E82" s="25">
        <v>0</v>
      </c>
      <c r="F82" s="25">
        <v>38222.36</v>
      </c>
      <c r="G82" s="25">
        <v>1195.02</v>
      </c>
      <c r="H82" s="25">
        <v>14255.45</v>
      </c>
      <c r="I82" s="25">
        <v>0</v>
      </c>
      <c r="J82" s="25">
        <v>0</v>
      </c>
      <c r="K82" s="26">
        <v>4208484.3099999996</v>
      </c>
      <c r="L82" s="25">
        <v>46111912.780000001</v>
      </c>
      <c r="M82" s="25">
        <v>4323515.8099999996</v>
      </c>
      <c r="N82" s="25">
        <v>218287.71</v>
      </c>
      <c r="O82" s="27">
        <v>50653716.299999997</v>
      </c>
      <c r="P82" s="28">
        <v>54862200.609999999</v>
      </c>
      <c r="Q82" s="49"/>
      <c r="R82" s="25">
        <v>2178788.88</v>
      </c>
      <c r="S82" s="25">
        <v>0</v>
      </c>
      <c r="T82" s="25">
        <v>24296.080000000002</v>
      </c>
      <c r="U82" s="25">
        <v>621.52</v>
      </c>
      <c r="V82" s="25">
        <v>8968.7199999999993</v>
      </c>
      <c r="W82" s="25">
        <v>0</v>
      </c>
      <c r="X82" s="25">
        <v>0</v>
      </c>
      <c r="Y82" s="26">
        <v>2212675.2000000002</v>
      </c>
      <c r="Z82" s="25">
        <v>25874606.399999999</v>
      </c>
      <c r="AA82" s="25">
        <v>2426038.4</v>
      </c>
      <c r="AB82" s="25">
        <v>122486.72</v>
      </c>
      <c r="AC82" s="27">
        <v>28423131.519999996</v>
      </c>
      <c r="AD82" s="28">
        <v>30635806.719999995</v>
      </c>
      <c r="AE82" s="47"/>
      <c r="AF82" s="25">
        <v>494005.65</v>
      </c>
      <c r="AG82" s="25">
        <v>0</v>
      </c>
      <c r="AH82" s="25">
        <v>3481.57</v>
      </c>
      <c r="AI82" s="25">
        <v>143.38</v>
      </c>
      <c r="AJ82" s="25">
        <v>1321.68</v>
      </c>
      <c r="AK82" s="25">
        <v>0</v>
      </c>
      <c r="AL82" s="25">
        <v>0</v>
      </c>
      <c r="AM82" s="26">
        <f t="shared" si="3"/>
        <v>498952.28</v>
      </c>
      <c r="AN82" s="25">
        <v>5059326.59</v>
      </c>
      <c r="AO82" s="25">
        <v>474369.35</v>
      </c>
      <c r="AP82" s="25">
        <v>23950.25</v>
      </c>
      <c r="AQ82" s="27">
        <f t="shared" si="4"/>
        <v>5557646.1899999995</v>
      </c>
      <c r="AR82" s="28">
        <f t="shared" si="5"/>
        <v>6056598.4699999997</v>
      </c>
    </row>
    <row r="83" spans="1:44" ht="12.75" customHeight="1" x14ac:dyDescent="0.3">
      <c r="A83" s="22" t="s">
        <v>15</v>
      </c>
      <c r="B83" s="23" t="s">
        <v>73</v>
      </c>
      <c r="C83" s="24" t="s">
        <v>187</v>
      </c>
      <c r="D83" s="25">
        <v>2114887.02</v>
      </c>
      <c r="E83" s="25">
        <v>2117306.96</v>
      </c>
      <c r="F83" s="25">
        <v>28522.240000000002</v>
      </c>
      <c r="G83" s="25">
        <v>733.94</v>
      </c>
      <c r="H83" s="25">
        <v>9657.7999999999993</v>
      </c>
      <c r="I83" s="25">
        <v>130440.34</v>
      </c>
      <c r="J83" s="25">
        <v>284677.46999999997</v>
      </c>
      <c r="K83" s="26">
        <v>4686225.7699999996</v>
      </c>
      <c r="L83" s="25">
        <v>24951015.280000001</v>
      </c>
      <c r="M83" s="25">
        <v>1555424.71</v>
      </c>
      <c r="N83" s="25">
        <v>79842.28</v>
      </c>
      <c r="O83" s="27">
        <v>26586282.27</v>
      </c>
      <c r="P83" s="28">
        <v>31272508.039999999</v>
      </c>
      <c r="Q83" s="49"/>
      <c r="R83" s="25">
        <v>1137289.04</v>
      </c>
      <c r="S83" s="25">
        <v>1223440.8799999999</v>
      </c>
      <c r="T83" s="25">
        <v>17639.04</v>
      </c>
      <c r="U83" s="25">
        <v>428.48</v>
      </c>
      <c r="V83" s="25">
        <v>5975.76</v>
      </c>
      <c r="W83" s="25">
        <v>94063.039999999994</v>
      </c>
      <c r="X83" s="25">
        <v>199607.67999999999</v>
      </c>
      <c r="Y83" s="26">
        <v>2678443.92</v>
      </c>
      <c r="Z83" s="25">
        <v>14000670.560000001</v>
      </c>
      <c r="AA83" s="25">
        <v>872789.68</v>
      </c>
      <c r="AB83" s="25">
        <v>44801.52</v>
      </c>
      <c r="AC83" s="27">
        <v>14918261.76</v>
      </c>
      <c r="AD83" s="28">
        <v>17596705.68</v>
      </c>
      <c r="AE83" s="47"/>
      <c r="AF83" s="25">
        <v>244399.5</v>
      </c>
      <c r="AG83" s="25">
        <v>223466.52</v>
      </c>
      <c r="AH83" s="25">
        <v>2720.8</v>
      </c>
      <c r="AI83" s="25">
        <v>76.37</v>
      </c>
      <c r="AJ83" s="25">
        <v>920.51</v>
      </c>
      <c r="AK83" s="25">
        <v>9094.33</v>
      </c>
      <c r="AL83" s="25">
        <v>21267.45</v>
      </c>
      <c r="AM83" s="26">
        <f t="shared" si="3"/>
        <v>501945.48000000004</v>
      </c>
      <c r="AN83" s="25">
        <v>2737586.1700000004</v>
      </c>
      <c r="AO83" s="25">
        <v>170658.76</v>
      </c>
      <c r="AP83" s="25">
        <v>8760.19</v>
      </c>
      <c r="AQ83" s="27">
        <f t="shared" si="4"/>
        <v>2917005.1200000006</v>
      </c>
      <c r="AR83" s="28">
        <f t="shared" si="5"/>
        <v>3418950.6000000006</v>
      </c>
    </row>
    <row r="84" spans="1:44" ht="12.75" customHeight="1" x14ac:dyDescent="0.3">
      <c r="A84" s="22" t="s">
        <v>87</v>
      </c>
      <c r="B84" s="23" t="s">
        <v>99</v>
      </c>
      <c r="C84" s="24" t="s">
        <v>204</v>
      </c>
      <c r="D84" s="25">
        <v>5777525.1699999999</v>
      </c>
      <c r="E84" s="25">
        <v>3197672.78</v>
      </c>
      <c r="F84" s="25">
        <v>27270.13</v>
      </c>
      <c r="G84" s="25">
        <v>963.6</v>
      </c>
      <c r="H84" s="25">
        <v>9733.18</v>
      </c>
      <c r="I84" s="25">
        <v>121217.62</v>
      </c>
      <c r="J84" s="25">
        <v>214875.95</v>
      </c>
      <c r="K84" s="26">
        <v>9349258.4299999997</v>
      </c>
      <c r="L84" s="25">
        <v>17553689.530000001</v>
      </c>
      <c r="M84" s="25">
        <v>182492.68</v>
      </c>
      <c r="N84" s="25">
        <v>14285.46</v>
      </c>
      <c r="O84" s="27">
        <v>17750467.670000002</v>
      </c>
      <c r="P84" s="28">
        <v>27099726.100000001</v>
      </c>
      <c r="Q84" s="49"/>
      <c r="R84" s="25">
        <v>2984375.36</v>
      </c>
      <c r="S84" s="25">
        <v>1691755.52</v>
      </c>
      <c r="T84" s="25">
        <v>19141.2</v>
      </c>
      <c r="U84" s="25">
        <v>526.96</v>
      </c>
      <c r="V84" s="25">
        <v>6114.88</v>
      </c>
      <c r="W84" s="25">
        <v>96324.56</v>
      </c>
      <c r="X84" s="25">
        <v>151964.72</v>
      </c>
      <c r="Y84" s="26">
        <v>4950203.1999999993</v>
      </c>
      <c r="Z84" s="25">
        <v>9849836.6400000006</v>
      </c>
      <c r="AA84" s="25">
        <v>102401.44</v>
      </c>
      <c r="AB84" s="25">
        <v>8015.92</v>
      </c>
      <c r="AC84" s="27">
        <v>9960254</v>
      </c>
      <c r="AD84" s="28">
        <v>14910457.199999999</v>
      </c>
      <c r="AE84" s="47"/>
      <c r="AF84" s="25">
        <v>698287.45</v>
      </c>
      <c r="AG84" s="25">
        <v>376479.32</v>
      </c>
      <c r="AH84" s="25">
        <v>2032.23</v>
      </c>
      <c r="AI84" s="25">
        <v>109.16</v>
      </c>
      <c r="AJ84" s="25">
        <v>904.58</v>
      </c>
      <c r="AK84" s="25">
        <v>6223.27</v>
      </c>
      <c r="AL84" s="25">
        <v>15727.81</v>
      </c>
      <c r="AM84" s="26">
        <f t="shared" si="3"/>
        <v>1099763.82</v>
      </c>
      <c r="AN84" s="25">
        <v>1925963.21</v>
      </c>
      <c r="AO84" s="25">
        <v>20022.810000000001</v>
      </c>
      <c r="AP84" s="25">
        <v>1567.39</v>
      </c>
      <c r="AQ84" s="27">
        <f t="shared" si="4"/>
        <v>1947553.41</v>
      </c>
      <c r="AR84" s="28">
        <f t="shared" si="5"/>
        <v>3047317.23</v>
      </c>
    </row>
    <row r="85" spans="1:44" ht="12.75" customHeight="1" x14ac:dyDescent="0.3">
      <c r="A85" s="22" t="s">
        <v>12</v>
      </c>
      <c r="B85" s="23" t="s">
        <v>64</v>
      </c>
      <c r="C85" s="24" t="s">
        <v>179</v>
      </c>
      <c r="D85" s="25">
        <v>2622896.42</v>
      </c>
      <c r="E85" s="25">
        <v>2374881.12</v>
      </c>
      <c r="F85" s="25">
        <v>26139.39</v>
      </c>
      <c r="G85" s="25">
        <v>971.25</v>
      </c>
      <c r="H85" s="25">
        <v>7915.02</v>
      </c>
      <c r="I85" s="25">
        <v>137746</v>
      </c>
      <c r="J85" s="25">
        <v>297201.99</v>
      </c>
      <c r="K85" s="26">
        <v>5467751.1900000004</v>
      </c>
      <c r="L85" s="25">
        <v>25032718.77</v>
      </c>
      <c r="M85" s="25">
        <v>1574207.62</v>
      </c>
      <c r="N85" s="25">
        <v>80101.63</v>
      </c>
      <c r="O85" s="27">
        <v>26687028.02</v>
      </c>
      <c r="P85" s="28">
        <v>32154779.210000001</v>
      </c>
      <c r="Q85" s="49"/>
      <c r="R85" s="25">
        <v>1357490.4</v>
      </c>
      <c r="S85" s="25">
        <v>1346749.52</v>
      </c>
      <c r="T85" s="25">
        <v>17895.36</v>
      </c>
      <c r="U85" s="25">
        <v>556.96</v>
      </c>
      <c r="V85" s="25">
        <v>5345.84</v>
      </c>
      <c r="W85" s="25">
        <v>107733.28</v>
      </c>
      <c r="X85" s="25">
        <v>201339.68</v>
      </c>
      <c r="Y85" s="26">
        <v>3037111.0399999996</v>
      </c>
      <c r="Z85" s="25">
        <v>14046516.560000001</v>
      </c>
      <c r="AA85" s="25">
        <v>883329.28</v>
      </c>
      <c r="AB85" s="25">
        <v>44947.040000000001</v>
      </c>
      <c r="AC85" s="27">
        <v>14974792.879999999</v>
      </c>
      <c r="AD85" s="28">
        <v>18011903.919999998</v>
      </c>
      <c r="AE85" s="47"/>
      <c r="AF85" s="25">
        <v>316351.51</v>
      </c>
      <c r="AG85" s="25">
        <v>257032.9</v>
      </c>
      <c r="AH85" s="25">
        <v>2061.0100000000002</v>
      </c>
      <c r="AI85" s="25">
        <v>103.57</v>
      </c>
      <c r="AJ85" s="25">
        <v>642.29999999999995</v>
      </c>
      <c r="AK85" s="25">
        <v>7503.18</v>
      </c>
      <c r="AL85" s="25">
        <v>23965.58</v>
      </c>
      <c r="AM85" s="26">
        <f t="shared" si="3"/>
        <v>607660.05000000005</v>
      </c>
      <c r="AN85" s="25">
        <v>2746550.54</v>
      </c>
      <c r="AO85" s="25">
        <v>172719.59</v>
      </c>
      <c r="AP85" s="25">
        <v>8788.65</v>
      </c>
      <c r="AQ85" s="27">
        <f t="shared" si="4"/>
        <v>2928058.78</v>
      </c>
      <c r="AR85" s="28">
        <f t="shared" si="5"/>
        <v>3535718.83</v>
      </c>
    </row>
    <row r="86" spans="1:44" ht="12.75" customHeight="1" x14ac:dyDescent="0.3">
      <c r="A86" s="22" t="s">
        <v>12</v>
      </c>
      <c r="B86" s="23" t="s">
        <v>65</v>
      </c>
      <c r="C86" s="24" t="s">
        <v>180</v>
      </c>
      <c r="D86" s="25">
        <v>10320581.1</v>
      </c>
      <c r="E86" s="25">
        <v>2760067.95</v>
      </c>
      <c r="F86" s="25">
        <v>30378.99</v>
      </c>
      <c r="G86" s="25">
        <v>1128.78</v>
      </c>
      <c r="H86" s="25">
        <v>9198.77</v>
      </c>
      <c r="I86" s="25">
        <v>69434.86</v>
      </c>
      <c r="J86" s="25">
        <v>345405.79</v>
      </c>
      <c r="K86" s="26">
        <v>13536196.24</v>
      </c>
      <c r="L86" s="25">
        <v>16493189.68</v>
      </c>
      <c r="M86" s="25">
        <v>1295826.06</v>
      </c>
      <c r="N86" s="25">
        <v>67421.73</v>
      </c>
      <c r="O86" s="27">
        <v>17856437.469999999</v>
      </c>
      <c r="P86" s="28">
        <v>31392633.710000001</v>
      </c>
      <c r="Q86" s="49"/>
      <c r="R86" s="25">
        <v>5254280.32</v>
      </c>
      <c r="S86" s="25">
        <v>1546312.32</v>
      </c>
      <c r="T86" s="25">
        <v>20547.12</v>
      </c>
      <c r="U86" s="25">
        <v>639.52</v>
      </c>
      <c r="V86" s="25">
        <v>6138</v>
      </c>
      <c r="W86" s="25">
        <v>53733.760000000002</v>
      </c>
      <c r="X86" s="25">
        <v>231174.39999999999</v>
      </c>
      <c r="Y86" s="26">
        <v>7112825.4400000004</v>
      </c>
      <c r="Z86" s="25">
        <v>9254762.3200000003</v>
      </c>
      <c r="AA86" s="25">
        <v>727122.08</v>
      </c>
      <c r="AB86" s="25">
        <v>37832</v>
      </c>
      <c r="AC86" s="27">
        <v>10019716.4</v>
      </c>
      <c r="AD86" s="28">
        <v>17132541.84</v>
      </c>
      <c r="AE86" s="47"/>
      <c r="AF86" s="25">
        <v>1266575.2</v>
      </c>
      <c r="AG86" s="25">
        <v>303438.90999999997</v>
      </c>
      <c r="AH86" s="25">
        <v>2457.9699999999998</v>
      </c>
      <c r="AI86" s="25">
        <v>122.32</v>
      </c>
      <c r="AJ86" s="25">
        <v>765.19</v>
      </c>
      <c r="AK86" s="25">
        <v>3925.28</v>
      </c>
      <c r="AL86" s="25">
        <v>28557.85</v>
      </c>
      <c r="AM86" s="26">
        <f t="shared" si="3"/>
        <v>1605842.72</v>
      </c>
      <c r="AN86" s="25">
        <v>1809606.83</v>
      </c>
      <c r="AO86" s="25">
        <v>142176</v>
      </c>
      <c r="AP86" s="25">
        <v>7397.43</v>
      </c>
      <c r="AQ86" s="27">
        <f t="shared" si="4"/>
        <v>1959180.26</v>
      </c>
      <c r="AR86" s="28">
        <f t="shared" si="5"/>
        <v>3565022.98</v>
      </c>
    </row>
    <row r="87" spans="1:44" ht="12.75" customHeight="1" x14ac:dyDescent="0.3">
      <c r="A87" s="22" t="s">
        <v>12</v>
      </c>
      <c r="B87" s="23" t="s">
        <v>66</v>
      </c>
      <c r="C87" s="24" t="s">
        <v>181</v>
      </c>
      <c r="D87" s="25">
        <v>2445676.54</v>
      </c>
      <c r="E87" s="25">
        <v>3392056.44</v>
      </c>
      <c r="F87" s="25">
        <v>37335.040000000001</v>
      </c>
      <c r="G87" s="25">
        <v>1387.25</v>
      </c>
      <c r="H87" s="25">
        <v>11305.07</v>
      </c>
      <c r="I87" s="25">
        <v>175581.24</v>
      </c>
      <c r="J87" s="25">
        <v>424495.33</v>
      </c>
      <c r="K87" s="26">
        <v>6487836.9100000001</v>
      </c>
      <c r="L87" s="25">
        <v>68615987.599999994</v>
      </c>
      <c r="M87" s="25">
        <v>2078684.64</v>
      </c>
      <c r="N87" s="25">
        <v>396648.49</v>
      </c>
      <c r="O87" s="27">
        <v>71091320.730000004</v>
      </c>
      <c r="P87" s="28">
        <v>77579157.640000001</v>
      </c>
      <c r="Q87" s="49"/>
      <c r="R87" s="25">
        <v>1281623.68</v>
      </c>
      <c r="S87" s="25">
        <v>1905828.88</v>
      </c>
      <c r="T87" s="25">
        <v>25324.32</v>
      </c>
      <c r="U87" s="25">
        <v>788.24</v>
      </c>
      <c r="V87" s="25">
        <v>7565.04</v>
      </c>
      <c r="W87" s="25">
        <v>136558.48000000001</v>
      </c>
      <c r="X87" s="25">
        <v>284922.32</v>
      </c>
      <c r="Y87" s="26">
        <v>3642610.9599999995</v>
      </c>
      <c r="Z87" s="25">
        <v>38502234.32</v>
      </c>
      <c r="AA87" s="25">
        <v>1166404.56</v>
      </c>
      <c r="AB87" s="25">
        <v>222569.44</v>
      </c>
      <c r="AC87" s="27">
        <v>39891208.32</v>
      </c>
      <c r="AD87" s="28">
        <v>43533819.280000001</v>
      </c>
      <c r="AE87" s="47"/>
      <c r="AF87" s="25">
        <v>291013.21999999997</v>
      </c>
      <c r="AG87" s="25">
        <v>371556.89</v>
      </c>
      <c r="AH87" s="25">
        <v>3002.68</v>
      </c>
      <c r="AI87" s="25">
        <v>149.75</v>
      </c>
      <c r="AJ87" s="25">
        <v>935.01</v>
      </c>
      <c r="AK87" s="25">
        <v>9755.69</v>
      </c>
      <c r="AL87" s="25">
        <v>34893.25</v>
      </c>
      <c r="AM87" s="26">
        <f t="shared" si="3"/>
        <v>711306.49</v>
      </c>
      <c r="AN87" s="25">
        <v>7528438.3200000003</v>
      </c>
      <c r="AO87" s="25">
        <v>228070.02</v>
      </c>
      <c r="AP87" s="25">
        <v>43519.76</v>
      </c>
      <c r="AQ87" s="27">
        <f t="shared" si="4"/>
        <v>7800028.0999999996</v>
      </c>
      <c r="AR87" s="28">
        <f t="shared" si="5"/>
        <v>8511334.5899999999</v>
      </c>
    </row>
    <row r="88" spans="1:44" ht="12.75" customHeight="1" x14ac:dyDescent="0.3">
      <c r="A88" s="22" t="s">
        <v>38</v>
      </c>
      <c r="B88" s="23" t="s">
        <v>110</v>
      </c>
      <c r="C88" s="24" t="s">
        <v>220</v>
      </c>
      <c r="D88" s="25">
        <v>6760594.3200000003</v>
      </c>
      <c r="E88" s="25">
        <v>0</v>
      </c>
      <c r="F88" s="25">
        <v>50326.16</v>
      </c>
      <c r="G88" s="25">
        <v>1573.45</v>
      </c>
      <c r="H88" s="25">
        <v>18769.7</v>
      </c>
      <c r="I88" s="25">
        <v>0</v>
      </c>
      <c r="J88" s="25">
        <v>0</v>
      </c>
      <c r="K88" s="26">
        <v>6831263.6299999999</v>
      </c>
      <c r="L88" s="25">
        <v>73689194.890000001</v>
      </c>
      <c r="M88" s="25">
        <v>5980829.4299999997</v>
      </c>
      <c r="N88" s="25">
        <v>305828.46000000002</v>
      </c>
      <c r="O88" s="27">
        <v>79975852.780000001</v>
      </c>
      <c r="P88" s="28">
        <v>86807116.409999996</v>
      </c>
      <c r="Q88" s="49"/>
      <c r="R88" s="25">
        <v>3556944.88</v>
      </c>
      <c r="S88" s="25">
        <v>0</v>
      </c>
      <c r="T88" s="25">
        <v>32128.16</v>
      </c>
      <c r="U88" s="25">
        <v>821.84</v>
      </c>
      <c r="V88" s="25">
        <v>11859.84</v>
      </c>
      <c r="W88" s="25">
        <v>0</v>
      </c>
      <c r="X88" s="25">
        <v>0</v>
      </c>
      <c r="Y88" s="26">
        <v>3601754.7199999997</v>
      </c>
      <c r="Z88" s="25">
        <v>41348944.32</v>
      </c>
      <c r="AA88" s="25">
        <v>3356000.64</v>
      </c>
      <c r="AB88" s="25">
        <v>171608</v>
      </c>
      <c r="AC88" s="27">
        <v>44876552.960000001</v>
      </c>
      <c r="AD88" s="28">
        <v>48478307.68</v>
      </c>
      <c r="AE88" s="47"/>
      <c r="AF88" s="25">
        <v>800912.36</v>
      </c>
      <c r="AG88" s="25">
        <v>0</v>
      </c>
      <c r="AH88" s="25">
        <v>4549.5</v>
      </c>
      <c r="AI88" s="25">
        <v>187.9</v>
      </c>
      <c r="AJ88" s="25">
        <v>1727.47</v>
      </c>
      <c r="AK88" s="25">
        <v>0</v>
      </c>
      <c r="AL88" s="25">
        <v>0</v>
      </c>
      <c r="AM88" s="26">
        <f t="shared" si="3"/>
        <v>807377.23</v>
      </c>
      <c r="AN88" s="25">
        <v>8085062.6299999999</v>
      </c>
      <c r="AO88" s="25">
        <v>656207.19999999995</v>
      </c>
      <c r="AP88" s="25">
        <v>33555.120000000003</v>
      </c>
      <c r="AQ88" s="27">
        <f t="shared" si="4"/>
        <v>8774824.9499999993</v>
      </c>
      <c r="AR88" s="28">
        <f t="shared" si="5"/>
        <v>9582202.1799999997</v>
      </c>
    </row>
    <row r="89" spans="1:44" ht="12.75" customHeight="1" x14ac:dyDescent="0.3">
      <c r="A89" s="22" t="s">
        <v>35</v>
      </c>
      <c r="B89" s="23" t="s">
        <v>247</v>
      </c>
      <c r="C89" s="24" t="s">
        <v>248</v>
      </c>
      <c r="D89" s="25">
        <v>1170682.27</v>
      </c>
      <c r="E89" s="25">
        <v>0</v>
      </c>
      <c r="F89" s="25">
        <v>18188.27</v>
      </c>
      <c r="G89" s="25">
        <v>568.66</v>
      </c>
      <c r="H89" s="25">
        <v>6783.52</v>
      </c>
      <c r="I89" s="25">
        <v>0</v>
      </c>
      <c r="J89" s="25">
        <v>0</v>
      </c>
      <c r="K89" s="26">
        <v>1196222.72</v>
      </c>
      <c r="L89" s="25">
        <v>24626503.559999999</v>
      </c>
      <c r="M89" s="25">
        <v>335461.59000000003</v>
      </c>
      <c r="N89" s="25">
        <v>591188.32999999996</v>
      </c>
      <c r="O89" s="27">
        <v>25553153.48</v>
      </c>
      <c r="P89" s="28">
        <v>26749376.199999999</v>
      </c>
      <c r="Q89" s="49"/>
      <c r="R89" s="25">
        <v>598498.07999999996</v>
      </c>
      <c r="S89" s="25">
        <v>0</v>
      </c>
      <c r="T89" s="25">
        <v>6580.4</v>
      </c>
      <c r="U89" s="25">
        <v>210.56</v>
      </c>
      <c r="V89" s="25">
        <v>4156.96</v>
      </c>
      <c r="W89" s="25">
        <v>0</v>
      </c>
      <c r="X89" s="25">
        <v>0</v>
      </c>
      <c r="Y89" s="26">
        <v>609446</v>
      </c>
      <c r="Z89" s="25">
        <v>13832279.92</v>
      </c>
      <c r="AA89" s="25">
        <v>188236.32</v>
      </c>
      <c r="AB89" s="25">
        <v>331730.56</v>
      </c>
      <c r="AC89" s="27">
        <v>14352246.800000001</v>
      </c>
      <c r="AD89" s="28">
        <v>14961692.800000001</v>
      </c>
      <c r="AE89" s="47"/>
      <c r="AF89" s="25">
        <v>143046.04999999999</v>
      </c>
      <c r="AG89" s="25">
        <v>0</v>
      </c>
      <c r="AH89" s="25">
        <v>2901.97</v>
      </c>
      <c r="AI89" s="25">
        <v>89.53</v>
      </c>
      <c r="AJ89" s="25">
        <v>656.64</v>
      </c>
      <c r="AK89" s="25">
        <v>0</v>
      </c>
      <c r="AL89" s="25">
        <v>0</v>
      </c>
      <c r="AM89" s="26">
        <f t="shared" si="3"/>
        <v>146694.19</v>
      </c>
      <c r="AN89" s="25">
        <v>2698555.91</v>
      </c>
      <c r="AO89" s="25">
        <v>36806.32</v>
      </c>
      <c r="AP89" s="25">
        <v>64864.44</v>
      </c>
      <c r="AQ89" s="27">
        <f t="shared" si="4"/>
        <v>2800226.67</v>
      </c>
      <c r="AR89" s="28">
        <f t="shared" si="5"/>
        <v>2946920.86</v>
      </c>
    </row>
    <row r="90" spans="1:44" ht="12.75" customHeight="1" x14ac:dyDescent="0.3">
      <c r="A90" s="22" t="s">
        <v>114</v>
      </c>
      <c r="B90" s="23" t="s">
        <v>115</v>
      </c>
      <c r="C90" s="24" t="s">
        <v>221</v>
      </c>
      <c r="D90" s="25">
        <v>6952274.4699999997</v>
      </c>
      <c r="E90" s="25">
        <v>4465487.76</v>
      </c>
      <c r="F90" s="25">
        <v>45790.92</v>
      </c>
      <c r="G90" s="25">
        <v>1869.72</v>
      </c>
      <c r="H90" s="25">
        <v>16172.61</v>
      </c>
      <c r="I90" s="25">
        <v>266992.88</v>
      </c>
      <c r="J90" s="25">
        <v>651178.42000000004</v>
      </c>
      <c r="K90" s="26">
        <v>12399766.779999999</v>
      </c>
      <c r="L90" s="25">
        <v>52278290.490000002</v>
      </c>
      <c r="M90" s="25">
        <v>6470234.7199999997</v>
      </c>
      <c r="N90" s="25">
        <v>323703.78999999998</v>
      </c>
      <c r="O90" s="27">
        <v>59072229</v>
      </c>
      <c r="P90" s="28">
        <v>71471995.780000001</v>
      </c>
      <c r="Q90" s="49"/>
      <c r="R90" s="25">
        <v>3797726</v>
      </c>
      <c r="S90" s="25">
        <v>2621558.88</v>
      </c>
      <c r="T90" s="25">
        <v>37558.160000000003</v>
      </c>
      <c r="U90" s="25">
        <v>1075.5999999999999</v>
      </c>
      <c r="V90" s="25">
        <v>10998.48</v>
      </c>
      <c r="W90" s="25">
        <v>199182.16</v>
      </c>
      <c r="X90" s="25">
        <v>451581.2</v>
      </c>
      <c r="Y90" s="26">
        <v>7119680.4800000004</v>
      </c>
      <c r="Z90" s="25">
        <v>29334723.039999999</v>
      </c>
      <c r="AA90" s="25">
        <v>3630618.8</v>
      </c>
      <c r="AB90" s="25">
        <v>181638.32</v>
      </c>
      <c r="AC90" s="27">
        <v>33146980.16</v>
      </c>
      <c r="AD90" s="28">
        <v>40266660.640000001</v>
      </c>
      <c r="AE90" s="47"/>
      <c r="AF90" s="25">
        <v>788637.12</v>
      </c>
      <c r="AG90" s="25">
        <v>460982.22</v>
      </c>
      <c r="AH90" s="25">
        <v>2058.19</v>
      </c>
      <c r="AI90" s="25">
        <v>198.53</v>
      </c>
      <c r="AJ90" s="25">
        <v>1293.53</v>
      </c>
      <c r="AK90" s="25">
        <v>16952.68</v>
      </c>
      <c r="AL90" s="25">
        <v>49899.31</v>
      </c>
      <c r="AM90" s="26">
        <f t="shared" si="3"/>
        <v>1320021.5799999998</v>
      </c>
      <c r="AN90" s="25">
        <v>5735891.8600000003</v>
      </c>
      <c r="AO90" s="25">
        <v>709903.98</v>
      </c>
      <c r="AP90" s="25">
        <v>35516.370000000003</v>
      </c>
      <c r="AQ90" s="27">
        <f t="shared" si="4"/>
        <v>6481312.21</v>
      </c>
      <c r="AR90" s="28">
        <f t="shared" si="5"/>
        <v>7801333.79</v>
      </c>
    </row>
    <row r="91" spans="1:44" ht="12.75" customHeight="1" x14ac:dyDescent="0.3">
      <c r="A91" s="22" t="s">
        <v>19</v>
      </c>
      <c r="B91" s="23" t="s">
        <v>77</v>
      </c>
      <c r="C91" s="24" t="s">
        <v>189</v>
      </c>
      <c r="D91" s="25">
        <v>4284898.37</v>
      </c>
      <c r="E91" s="25">
        <v>2365990.08</v>
      </c>
      <c r="F91" s="25">
        <v>26590.75</v>
      </c>
      <c r="G91" s="25">
        <v>1139.05</v>
      </c>
      <c r="H91" s="25">
        <v>9536.15</v>
      </c>
      <c r="I91" s="25">
        <v>154138.72</v>
      </c>
      <c r="J91" s="25">
        <v>369273.86</v>
      </c>
      <c r="K91" s="26">
        <v>7211566.9800000004</v>
      </c>
      <c r="L91" s="25">
        <v>25761224.920000002</v>
      </c>
      <c r="M91" s="25">
        <v>4115604.72</v>
      </c>
      <c r="N91" s="25">
        <v>210245.08</v>
      </c>
      <c r="O91" s="27">
        <v>30087074.719999999</v>
      </c>
      <c r="P91" s="28">
        <v>37298641.700000003</v>
      </c>
      <c r="Q91" s="49"/>
      <c r="R91" s="25">
        <v>2315418.88</v>
      </c>
      <c r="S91" s="25">
        <v>1368670</v>
      </c>
      <c r="T91" s="25">
        <v>20074.560000000001</v>
      </c>
      <c r="U91" s="25">
        <v>681.12</v>
      </c>
      <c r="V91" s="25">
        <v>6365.2</v>
      </c>
      <c r="W91" s="25">
        <v>112274.96</v>
      </c>
      <c r="X91" s="25">
        <v>258926.72</v>
      </c>
      <c r="Y91" s="26">
        <v>4082411.4400000004</v>
      </c>
      <c r="Z91" s="25">
        <v>14455300.48</v>
      </c>
      <c r="AA91" s="25">
        <v>2309374</v>
      </c>
      <c r="AB91" s="25">
        <v>117973.75999999999</v>
      </c>
      <c r="AC91" s="27">
        <v>16882648.240000002</v>
      </c>
      <c r="AD91" s="28">
        <v>20965059.680000003</v>
      </c>
      <c r="AE91" s="47"/>
      <c r="AF91" s="25">
        <v>492369.87</v>
      </c>
      <c r="AG91" s="25">
        <v>249330.02</v>
      </c>
      <c r="AH91" s="25">
        <v>1629.05</v>
      </c>
      <c r="AI91" s="25">
        <v>114.48</v>
      </c>
      <c r="AJ91" s="25">
        <v>792.74</v>
      </c>
      <c r="AK91" s="25">
        <v>10465.94</v>
      </c>
      <c r="AL91" s="25">
        <v>27586.79</v>
      </c>
      <c r="AM91" s="26">
        <f t="shared" si="3"/>
        <v>782288.89</v>
      </c>
      <c r="AN91" s="25">
        <v>2826481.11</v>
      </c>
      <c r="AO91" s="25">
        <v>451557.68</v>
      </c>
      <c r="AP91" s="25">
        <v>23067.83</v>
      </c>
      <c r="AQ91" s="27">
        <f t="shared" si="4"/>
        <v>3301106.62</v>
      </c>
      <c r="AR91" s="28">
        <f t="shared" si="5"/>
        <v>4083395.5100000002</v>
      </c>
    </row>
    <row r="92" spans="1:44" ht="12.75" customHeight="1" x14ac:dyDescent="0.3">
      <c r="A92" s="22" t="s">
        <v>39</v>
      </c>
      <c r="B92" s="23" t="s">
        <v>116</v>
      </c>
      <c r="C92" s="24" t="s">
        <v>158</v>
      </c>
      <c r="D92" s="25">
        <v>1742545.71</v>
      </c>
      <c r="E92" s="25">
        <v>1297719.21</v>
      </c>
      <c r="F92" s="25">
        <v>18349.36</v>
      </c>
      <c r="G92" s="25">
        <v>520.94000000000005</v>
      </c>
      <c r="H92" s="25">
        <v>5356.85</v>
      </c>
      <c r="I92" s="25">
        <v>87409.66</v>
      </c>
      <c r="J92" s="25">
        <v>259852.92</v>
      </c>
      <c r="K92" s="26">
        <v>3411754.65</v>
      </c>
      <c r="L92" s="25">
        <v>14404195.42</v>
      </c>
      <c r="M92" s="25">
        <v>2834931.64</v>
      </c>
      <c r="N92" s="25">
        <v>139010.43</v>
      </c>
      <c r="O92" s="27">
        <v>17378137.489999998</v>
      </c>
      <c r="P92" s="28">
        <v>20789892.139999997</v>
      </c>
      <c r="Q92" s="49"/>
      <c r="R92" s="25">
        <v>952027.68</v>
      </c>
      <c r="S92" s="25">
        <v>754292.24</v>
      </c>
      <c r="T92" s="25">
        <v>11933.92</v>
      </c>
      <c r="U92" s="25">
        <v>292.24</v>
      </c>
      <c r="V92" s="25">
        <v>3581.92</v>
      </c>
      <c r="W92" s="25">
        <v>64436.160000000003</v>
      </c>
      <c r="X92" s="25">
        <v>180448.8</v>
      </c>
      <c r="Y92" s="26">
        <v>1967012.9599999997</v>
      </c>
      <c r="Z92" s="25">
        <v>8082572.7199999997</v>
      </c>
      <c r="AA92" s="25">
        <v>1590754.64</v>
      </c>
      <c r="AB92" s="25">
        <v>78002.240000000005</v>
      </c>
      <c r="AC92" s="27">
        <v>9751329.5999999996</v>
      </c>
      <c r="AD92" s="28">
        <v>11718342.559999999</v>
      </c>
      <c r="AE92" s="47"/>
      <c r="AF92" s="25">
        <v>197629.51</v>
      </c>
      <c r="AG92" s="25">
        <v>135856.74</v>
      </c>
      <c r="AH92" s="25">
        <v>1603.86</v>
      </c>
      <c r="AI92" s="25">
        <v>57.18</v>
      </c>
      <c r="AJ92" s="25">
        <v>443.73</v>
      </c>
      <c r="AK92" s="25">
        <v>5743.38</v>
      </c>
      <c r="AL92" s="25">
        <v>19851.03</v>
      </c>
      <c r="AM92" s="26">
        <f t="shared" si="3"/>
        <v>361185.42999999993</v>
      </c>
      <c r="AN92" s="25">
        <v>1580405.67</v>
      </c>
      <c r="AO92" s="25">
        <v>311044.25</v>
      </c>
      <c r="AP92" s="25">
        <v>15252.05</v>
      </c>
      <c r="AQ92" s="27">
        <f t="shared" si="4"/>
        <v>1906701.97</v>
      </c>
      <c r="AR92" s="28">
        <f t="shared" si="5"/>
        <v>2267887.4</v>
      </c>
    </row>
    <row r="93" spans="1:44" ht="12.75" customHeight="1" x14ac:dyDescent="0.3">
      <c r="A93" s="22" t="s">
        <v>40</v>
      </c>
      <c r="B93" s="23" t="s">
        <v>117</v>
      </c>
      <c r="C93" s="24" t="s">
        <v>159</v>
      </c>
      <c r="D93" s="25">
        <v>25568734.829999998</v>
      </c>
      <c r="E93" s="25">
        <v>15419324.130000001</v>
      </c>
      <c r="F93" s="25">
        <v>207713.72</v>
      </c>
      <c r="G93" s="25">
        <v>5344.95</v>
      </c>
      <c r="H93" s="25">
        <v>70333.11</v>
      </c>
      <c r="I93" s="25">
        <v>983900.02</v>
      </c>
      <c r="J93" s="25">
        <v>2073168.56</v>
      </c>
      <c r="K93" s="26">
        <v>44328519.32</v>
      </c>
      <c r="L93" s="25">
        <v>400769880.26999998</v>
      </c>
      <c r="M93" s="25">
        <v>21663647.34</v>
      </c>
      <c r="N93" s="25">
        <v>1658177.71</v>
      </c>
      <c r="O93" s="27">
        <v>424091705.31999999</v>
      </c>
      <c r="P93" s="28">
        <v>468420224.63999999</v>
      </c>
      <c r="Q93" s="49"/>
      <c r="R93" s="25">
        <v>13493064.560000001</v>
      </c>
      <c r="S93" s="25">
        <v>8865110.4000000004</v>
      </c>
      <c r="T93" s="25">
        <v>127813.12</v>
      </c>
      <c r="U93" s="25">
        <v>3104.96</v>
      </c>
      <c r="V93" s="25">
        <v>43300.639999999999</v>
      </c>
      <c r="W93" s="25">
        <v>710457.2</v>
      </c>
      <c r="X93" s="25">
        <v>1446366.8</v>
      </c>
      <c r="Y93" s="26">
        <v>24689217.680000003</v>
      </c>
      <c r="Z93" s="25">
        <v>224882514.88</v>
      </c>
      <c r="AA93" s="25">
        <v>12156042</v>
      </c>
      <c r="AB93" s="25">
        <v>930445.12</v>
      </c>
      <c r="AC93" s="27">
        <v>237969002</v>
      </c>
      <c r="AD93" s="28">
        <v>262658219.68000001</v>
      </c>
      <c r="AE93" s="47"/>
      <c r="AF93" s="25">
        <v>3018917.57</v>
      </c>
      <c r="AG93" s="25">
        <v>1638553.43</v>
      </c>
      <c r="AH93" s="25">
        <v>19975.150000000001</v>
      </c>
      <c r="AI93" s="25">
        <v>560</v>
      </c>
      <c r="AJ93" s="25">
        <v>6758.12</v>
      </c>
      <c r="AK93" s="25">
        <v>68360.710000000006</v>
      </c>
      <c r="AL93" s="25">
        <v>156700.44</v>
      </c>
      <c r="AM93" s="26">
        <f t="shared" si="3"/>
        <v>4909825.4200000009</v>
      </c>
      <c r="AN93" s="25">
        <v>43971841.329999998</v>
      </c>
      <c r="AO93" s="25">
        <v>2376901.34</v>
      </c>
      <c r="AP93" s="25">
        <v>181933.15</v>
      </c>
      <c r="AQ93" s="27">
        <f t="shared" si="4"/>
        <v>46530675.82</v>
      </c>
      <c r="AR93" s="28">
        <f t="shared" si="5"/>
        <v>51440501.240000002</v>
      </c>
    </row>
    <row r="94" spans="1:44" ht="12.75" customHeight="1" x14ac:dyDescent="0.3">
      <c r="A94" s="22" t="s">
        <v>41</v>
      </c>
      <c r="B94" s="23" t="s">
        <v>118</v>
      </c>
      <c r="C94" s="24" t="s">
        <v>160</v>
      </c>
      <c r="D94" s="25">
        <v>1624641.33</v>
      </c>
      <c r="E94" s="25">
        <v>1020041.71</v>
      </c>
      <c r="F94" s="25">
        <v>14423.08</v>
      </c>
      <c r="G94" s="25">
        <v>409.47</v>
      </c>
      <c r="H94" s="25">
        <v>4210.62</v>
      </c>
      <c r="I94" s="25">
        <v>81833.259999999995</v>
      </c>
      <c r="J94" s="25">
        <v>204251.28</v>
      </c>
      <c r="K94" s="26">
        <v>2949810.75</v>
      </c>
      <c r="L94" s="25">
        <v>8761344.1999999993</v>
      </c>
      <c r="M94" s="25">
        <v>1041790.43</v>
      </c>
      <c r="N94" s="25">
        <v>53083.45</v>
      </c>
      <c r="O94" s="27">
        <v>9856218.0800000001</v>
      </c>
      <c r="P94" s="28">
        <v>12806028.83</v>
      </c>
      <c r="Q94" s="49"/>
      <c r="R94" s="25">
        <v>923258.64</v>
      </c>
      <c r="S94" s="25">
        <v>585741.28</v>
      </c>
      <c r="T94" s="25">
        <v>9267.2000000000007</v>
      </c>
      <c r="U94" s="25">
        <v>226.96</v>
      </c>
      <c r="V94" s="25">
        <v>2781.52</v>
      </c>
      <c r="W94" s="25">
        <v>59508.639999999999</v>
      </c>
      <c r="X94" s="25">
        <v>140126.48000000001</v>
      </c>
      <c r="Y94" s="26">
        <v>1720910.7199999997</v>
      </c>
      <c r="Z94" s="25">
        <v>4916220.5599999996</v>
      </c>
      <c r="AA94" s="25">
        <v>584576</v>
      </c>
      <c r="AB94" s="25">
        <v>29786.48</v>
      </c>
      <c r="AC94" s="27">
        <v>5530583.04</v>
      </c>
      <c r="AD94" s="28">
        <v>7251493.7599999998</v>
      </c>
      <c r="AE94" s="47"/>
      <c r="AF94" s="25">
        <v>175345.67</v>
      </c>
      <c r="AG94" s="25">
        <v>108575.11</v>
      </c>
      <c r="AH94" s="25">
        <v>1288.97</v>
      </c>
      <c r="AI94" s="25">
        <v>45.63</v>
      </c>
      <c r="AJ94" s="25">
        <v>357.28</v>
      </c>
      <c r="AK94" s="25">
        <v>5581.16</v>
      </c>
      <c r="AL94" s="25">
        <v>16031.2</v>
      </c>
      <c r="AM94" s="26">
        <f t="shared" si="3"/>
        <v>307225.02</v>
      </c>
      <c r="AN94" s="25">
        <v>961280.91</v>
      </c>
      <c r="AO94" s="25">
        <v>114303.61</v>
      </c>
      <c r="AP94" s="25">
        <v>5824.24</v>
      </c>
      <c r="AQ94" s="27">
        <f t="shared" si="4"/>
        <v>1081408.76</v>
      </c>
      <c r="AR94" s="28">
        <f t="shared" si="5"/>
        <v>1388633.78</v>
      </c>
    </row>
    <row r="95" spans="1:44" ht="12.75" customHeight="1" x14ac:dyDescent="0.3">
      <c r="A95" s="22" t="s">
        <v>44</v>
      </c>
      <c r="B95" s="23" t="s">
        <v>120</v>
      </c>
      <c r="C95" s="24" t="s">
        <v>224</v>
      </c>
      <c r="D95" s="25">
        <v>1704432.47</v>
      </c>
      <c r="E95" s="25">
        <v>1812551.03</v>
      </c>
      <c r="F95" s="25">
        <v>20308.009999999998</v>
      </c>
      <c r="G95" s="25">
        <v>474.7</v>
      </c>
      <c r="H95" s="25">
        <v>7900.86</v>
      </c>
      <c r="I95" s="25">
        <v>151735.69</v>
      </c>
      <c r="J95" s="25">
        <v>380016.91</v>
      </c>
      <c r="K95" s="26">
        <v>4077419.67</v>
      </c>
      <c r="L95" s="25">
        <v>21329387.850000001</v>
      </c>
      <c r="M95" s="25">
        <v>2383811.0299999998</v>
      </c>
      <c r="N95" s="25">
        <v>203914.93</v>
      </c>
      <c r="O95" s="27">
        <v>23917113.809999999</v>
      </c>
      <c r="P95" s="28">
        <v>27994533.479999997</v>
      </c>
      <c r="Q95" s="49"/>
      <c r="R95" s="25">
        <v>896208.16</v>
      </c>
      <c r="S95" s="25">
        <v>1056452.1599999999</v>
      </c>
      <c r="T95" s="25">
        <v>15382.24</v>
      </c>
      <c r="U95" s="25">
        <v>308.95999999999998</v>
      </c>
      <c r="V95" s="25">
        <v>5091.68</v>
      </c>
      <c r="W95" s="25">
        <v>114789.75999999999</v>
      </c>
      <c r="X95" s="25">
        <v>266569.36</v>
      </c>
      <c r="Y95" s="26">
        <v>2354802.3199999998</v>
      </c>
      <c r="Z95" s="25">
        <v>11968480.24</v>
      </c>
      <c r="AA95" s="25">
        <v>1337619.04</v>
      </c>
      <c r="AB95" s="25">
        <v>114421.75999999999</v>
      </c>
      <c r="AC95" s="27">
        <v>13420521.040000001</v>
      </c>
      <c r="AD95" s="28">
        <v>15775323.360000001</v>
      </c>
      <c r="AE95" s="47"/>
      <c r="AF95" s="25">
        <v>202056.08</v>
      </c>
      <c r="AG95" s="25">
        <v>189024.72</v>
      </c>
      <c r="AH95" s="25">
        <v>1231.44</v>
      </c>
      <c r="AI95" s="25">
        <v>41.44</v>
      </c>
      <c r="AJ95" s="25">
        <v>702.3</v>
      </c>
      <c r="AK95" s="25">
        <v>9236.48</v>
      </c>
      <c r="AL95" s="25">
        <v>28361.89</v>
      </c>
      <c r="AM95" s="26">
        <f t="shared" si="3"/>
        <v>430654.35</v>
      </c>
      <c r="AN95" s="25">
        <v>2340226.9</v>
      </c>
      <c r="AO95" s="25">
        <v>261548</v>
      </c>
      <c r="AP95" s="25">
        <v>22373.29</v>
      </c>
      <c r="AQ95" s="27">
        <f t="shared" si="4"/>
        <v>2624148.19</v>
      </c>
      <c r="AR95" s="28">
        <f t="shared" si="5"/>
        <v>3054802.54</v>
      </c>
    </row>
    <row r="96" spans="1:44" ht="12.75" customHeight="1" x14ac:dyDescent="0.3">
      <c r="A96" s="22" t="s">
        <v>42</v>
      </c>
      <c r="B96" s="23" t="s">
        <v>100</v>
      </c>
      <c r="C96" s="24" t="s">
        <v>161</v>
      </c>
      <c r="D96" s="25">
        <v>5694352.1399999997</v>
      </c>
      <c r="E96" s="25">
        <v>3912770.65</v>
      </c>
      <c r="F96" s="25">
        <v>43066.33</v>
      </c>
      <c r="G96" s="25">
        <v>1600.2</v>
      </c>
      <c r="H96" s="25">
        <v>13040.51</v>
      </c>
      <c r="I96" s="25">
        <v>232549.48</v>
      </c>
      <c r="J96" s="25">
        <v>489659.56</v>
      </c>
      <c r="K96" s="26">
        <v>10387038.869999999</v>
      </c>
      <c r="L96" s="25">
        <v>40072232.859999999</v>
      </c>
      <c r="M96" s="25">
        <v>4381907.57</v>
      </c>
      <c r="N96" s="25">
        <v>218135.67</v>
      </c>
      <c r="O96" s="27">
        <v>44672276.100000001</v>
      </c>
      <c r="P96" s="28">
        <v>55059314.969999999</v>
      </c>
      <c r="Q96" s="49"/>
      <c r="R96" s="25">
        <v>3093671.28</v>
      </c>
      <c r="S96" s="25">
        <v>2178858.48</v>
      </c>
      <c r="T96" s="25">
        <v>28952.240000000002</v>
      </c>
      <c r="U96" s="25">
        <v>901.12</v>
      </c>
      <c r="V96" s="25">
        <v>8648.7999999999993</v>
      </c>
      <c r="W96" s="25">
        <v>174017.52</v>
      </c>
      <c r="X96" s="25">
        <v>325740.40000000002</v>
      </c>
      <c r="Y96" s="26">
        <v>5810789.8399999999</v>
      </c>
      <c r="Z96" s="25">
        <v>22485583.280000001</v>
      </c>
      <c r="AA96" s="25">
        <v>2458803.52</v>
      </c>
      <c r="AB96" s="25">
        <v>122401.36</v>
      </c>
      <c r="AC96" s="27">
        <v>25066788.16</v>
      </c>
      <c r="AD96" s="28">
        <v>30877578</v>
      </c>
      <c r="AE96" s="47"/>
      <c r="AF96" s="25">
        <v>650170.22</v>
      </c>
      <c r="AG96" s="25">
        <v>433478.04</v>
      </c>
      <c r="AH96" s="25">
        <v>3528.52</v>
      </c>
      <c r="AI96" s="25">
        <v>174.77</v>
      </c>
      <c r="AJ96" s="25">
        <v>1097.93</v>
      </c>
      <c r="AK96" s="25">
        <v>14632.99</v>
      </c>
      <c r="AL96" s="25">
        <v>40979.79</v>
      </c>
      <c r="AM96" s="26">
        <f t="shared" si="3"/>
        <v>1144062.26</v>
      </c>
      <c r="AN96" s="25">
        <v>4396662.3900000006</v>
      </c>
      <c r="AO96" s="25">
        <v>480776.01</v>
      </c>
      <c r="AP96" s="25">
        <v>23933.58</v>
      </c>
      <c r="AQ96" s="27">
        <f t="shared" si="4"/>
        <v>4901371.9800000004</v>
      </c>
      <c r="AR96" s="28">
        <f t="shared" si="5"/>
        <v>6045434.2400000002</v>
      </c>
    </row>
    <row r="97" spans="1:44" ht="12.75" customHeight="1" x14ac:dyDescent="0.3">
      <c r="A97" s="22" t="s">
        <v>35</v>
      </c>
      <c r="B97" s="23" t="s">
        <v>109</v>
      </c>
      <c r="C97" s="24" t="s">
        <v>216</v>
      </c>
      <c r="D97" s="25">
        <v>2285858.14</v>
      </c>
      <c r="E97" s="25">
        <v>0</v>
      </c>
      <c r="F97" s="25">
        <v>24631.81</v>
      </c>
      <c r="G97" s="25">
        <v>770.11</v>
      </c>
      <c r="H97" s="25">
        <v>9186.7099999999991</v>
      </c>
      <c r="I97" s="25">
        <v>0</v>
      </c>
      <c r="J97" s="25">
        <v>0</v>
      </c>
      <c r="K97" s="26">
        <v>2320446.77</v>
      </c>
      <c r="L97" s="25">
        <v>30127149.600000001</v>
      </c>
      <c r="M97" s="25">
        <v>1438193.79</v>
      </c>
      <c r="N97" s="25">
        <v>76561.41</v>
      </c>
      <c r="O97" s="27">
        <v>31641904.800000001</v>
      </c>
      <c r="P97" s="28">
        <v>33962351.57</v>
      </c>
      <c r="Q97" s="49"/>
      <c r="R97" s="25">
        <v>1162661.1200000001</v>
      </c>
      <c r="S97" s="25">
        <v>0</v>
      </c>
      <c r="T97" s="25">
        <v>15775.84</v>
      </c>
      <c r="U97" s="25">
        <v>403.52</v>
      </c>
      <c r="V97" s="25">
        <v>5823.52</v>
      </c>
      <c r="W97" s="25">
        <v>0</v>
      </c>
      <c r="X97" s="25">
        <v>0</v>
      </c>
      <c r="Y97" s="26">
        <v>1184664.0000000002</v>
      </c>
      <c r="Z97" s="25">
        <v>16905135.600000001</v>
      </c>
      <c r="AA97" s="25">
        <v>807008.32</v>
      </c>
      <c r="AB97" s="25">
        <v>42960.56</v>
      </c>
      <c r="AC97" s="27">
        <v>17755104.48</v>
      </c>
      <c r="AD97" s="28">
        <v>18939768.48</v>
      </c>
      <c r="AE97" s="47"/>
      <c r="AF97" s="25">
        <v>280799.26</v>
      </c>
      <c r="AG97" s="25">
        <v>0</v>
      </c>
      <c r="AH97" s="25">
        <v>2213.9899999999998</v>
      </c>
      <c r="AI97" s="25">
        <v>91.65</v>
      </c>
      <c r="AJ97" s="25">
        <v>840.8</v>
      </c>
      <c r="AK97" s="25">
        <v>0</v>
      </c>
      <c r="AL97" s="25">
        <v>0</v>
      </c>
      <c r="AM97" s="26">
        <f t="shared" si="3"/>
        <v>283945.7</v>
      </c>
      <c r="AN97" s="25">
        <v>3305503.5</v>
      </c>
      <c r="AO97" s="25">
        <v>157796.37</v>
      </c>
      <c r="AP97" s="25">
        <v>8400.2099999999991</v>
      </c>
      <c r="AQ97" s="27">
        <f t="shared" si="4"/>
        <v>3471700.08</v>
      </c>
      <c r="AR97" s="28">
        <f t="shared" si="5"/>
        <v>3755645.7800000003</v>
      </c>
    </row>
    <row r="98" spans="1:44" ht="12.75" customHeight="1" x14ac:dyDescent="0.3">
      <c r="A98" s="22" t="s">
        <v>12</v>
      </c>
      <c r="B98" s="23" t="s">
        <v>67</v>
      </c>
      <c r="C98" s="24" t="s">
        <v>182</v>
      </c>
      <c r="D98" s="25">
        <v>7625328.6299999999</v>
      </c>
      <c r="E98" s="25">
        <v>6375267.4500000002</v>
      </c>
      <c r="F98" s="25">
        <v>70170.070000000007</v>
      </c>
      <c r="G98" s="25">
        <v>2607.29</v>
      </c>
      <c r="H98" s="25">
        <v>21247.53</v>
      </c>
      <c r="I98" s="25">
        <v>341039.09</v>
      </c>
      <c r="J98" s="25">
        <v>797826.12</v>
      </c>
      <c r="K98" s="26">
        <v>15233486.18</v>
      </c>
      <c r="L98" s="25">
        <v>52885241.770000003</v>
      </c>
      <c r="M98" s="25">
        <v>8166939.8300000001</v>
      </c>
      <c r="N98" s="25">
        <v>400618.19</v>
      </c>
      <c r="O98" s="27">
        <v>61452799.789999999</v>
      </c>
      <c r="P98" s="28">
        <v>76686285.969999999</v>
      </c>
      <c r="Q98" s="49"/>
      <c r="R98" s="25">
        <v>4074475.04</v>
      </c>
      <c r="S98" s="25">
        <v>3620268.64</v>
      </c>
      <c r="T98" s="25">
        <v>48105.440000000002</v>
      </c>
      <c r="U98" s="25">
        <v>1497.28</v>
      </c>
      <c r="V98" s="25">
        <v>14370.4</v>
      </c>
      <c r="W98" s="25">
        <v>264939.52000000002</v>
      </c>
      <c r="X98" s="25">
        <v>541231.92000000004</v>
      </c>
      <c r="Y98" s="26">
        <v>8564888.2400000002</v>
      </c>
      <c r="Z98" s="25">
        <v>29675299.359999999</v>
      </c>
      <c r="AA98" s="25">
        <v>4582684.6399999997</v>
      </c>
      <c r="AB98" s="25">
        <v>224796.88</v>
      </c>
      <c r="AC98" s="27">
        <v>34482780.880000003</v>
      </c>
      <c r="AD98" s="28">
        <v>43047669.120000005</v>
      </c>
      <c r="AE98" s="47"/>
      <c r="AF98" s="25">
        <v>887713.4</v>
      </c>
      <c r="AG98" s="25">
        <v>688749.7</v>
      </c>
      <c r="AH98" s="25">
        <v>5516.16</v>
      </c>
      <c r="AI98" s="25">
        <v>277.5</v>
      </c>
      <c r="AJ98" s="25">
        <v>1719.28</v>
      </c>
      <c r="AK98" s="25">
        <v>19024.89</v>
      </c>
      <c r="AL98" s="25">
        <v>64148.55</v>
      </c>
      <c r="AM98" s="26">
        <f t="shared" si="3"/>
        <v>1667149.48</v>
      </c>
      <c r="AN98" s="25">
        <v>5802485.5899999999</v>
      </c>
      <c r="AO98" s="25">
        <v>896063.8</v>
      </c>
      <c r="AP98" s="25">
        <v>43955.33</v>
      </c>
      <c r="AQ98" s="27">
        <f t="shared" si="4"/>
        <v>6742504.7199999997</v>
      </c>
      <c r="AR98" s="28">
        <f t="shared" si="5"/>
        <v>8409654.1999999993</v>
      </c>
    </row>
    <row r="99" spans="1:44" ht="12.75" customHeight="1" x14ac:dyDescent="0.3">
      <c r="A99" s="22" t="s">
        <v>43</v>
      </c>
      <c r="B99" s="23" t="s">
        <v>119</v>
      </c>
      <c r="C99" s="24" t="s">
        <v>162</v>
      </c>
      <c r="D99" s="25">
        <v>1442600.04</v>
      </c>
      <c r="E99" s="25">
        <v>942220.44</v>
      </c>
      <c r="F99" s="25">
        <v>11324.74</v>
      </c>
      <c r="G99" s="25">
        <v>344.38</v>
      </c>
      <c r="H99" s="25">
        <v>3704.22</v>
      </c>
      <c r="I99" s="25">
        <v>81482.960000000006</v>
      </c>
      <c r="J99" s="25">
        <v>164035.26</v>
      </c>
      <c r="K99" s="26">
        <v>2645712.04</v>
      </c>
      <c r="L99" s="25">
        <v>7914334.9699999997</v>
      </c>
      <c r="M99" s="25">
        <v>1211719.3400000001</v>
      </c>
      <c r="N99" s="25">
        <v>60384.97</v>
      </c>
      <c r="O99" s="27">
        <v>9186439.2799999993</v>
      </c>
      <c r="P99" s="28">
        <v>11832151.32</v>
      </c>
      <c r="Q99" s="49"/>
      <c r="R99" s="25">
        <v>780046.08</v>
      </c>
      <c r="S99" s="25">
        <v>540577.52</v>
      </c>
      <c r="T99" s="25">
        <v>7399.84</v>
      </c>
      <c r="U99" s="25">
        <v>187.04</v>
      </c>
      <c r="V99" s="25">
        <v>2295.52</v>
      </c>
      <c r="W99" s="25">
        <v>60690.48</v>
      </c>
      <c r="X99" s="25">
        <v>119886.64</v>
      </c>
      <c r="Y99" s="26">
        <v>1511083.12</v>
      </c>
      <c r="Z99" s="25">
        <v>4440941.4400000004</v>
      </c>
      <c r="AA99" s="25">
        <v>679927.6</v>
      </c>
      <c r="AB99" s="25">
        <v>33883.519999999997</v>
      </c>
      <c r="AC99" s="27">
        <v>5154752.5599999996</v>
      </c>
      <c r="AD99" s="28">
        <v>6665835.6799999997</v>
      </c>
      <c r="AE99" s="47"/>
      <c r="AF99" s="25">
        <v>165638.49</v>
      </c>
      <c r="AG99" s="25">
        <v>100410.73</v>
      </c>
      <c r="AH99" s="25">
        <v>981.23</v>
      </c>
      <c r="AI99" s="25">
        <v>39.340000000000003</v>
      </c>
      <c r="AJ99" s="25">
        <v>352.18</v>
      </c>
      <c r="AK99" s="25">
        <v>5198.12</v>
      </c>
      <c r="AL99" s="25">
        <v>11037.16</v>
      </c>
      <c r="AM99" s="26">
        <f t="shared" si="3"/>
        <v>283657.24999999994</v>
      </c>
      <c r="AN99" s="25">
        <v>868348.38</v>
      </c>
      <c r="AO99" s="25">
        <v>132947.94</v>
      </c>
      <c r="AP99" s="25">
        <v>6625.36</v>
      </c>
      <c r="AQ99" s="27">
        <f t="shared" si="4"/>
        <v>1007921.68</v>
      </c>
      <c r="AR99" s="28">
        <f t="shared" si="5"/>
        <v>1291578.93</v>
      </c>
    </row>
    <row r="100" spans="1:44" ht="12.75" customHeight="1" x14ac:dyDescent="0.3">
      <c r="A100" s="22" t="s">
        <v>44</v>
      </c>
      <c r="B100" s="23" t="s">
        <v>121</v>
      </c>
      <c r="C100" s="24" t="s">
        <v>163</v>
      </c>
      <c r="D100" s="25">
        <v>4130812.23</v>
      </c>
      <c r="E100" s="25">
        <v>1854193.35</v>
      </c>
      <c r="F100" s="25">
        <v>20774.57</v>
      </c>
      <c r="G100" s="25">
        <v>485.61</v>
      </c>
      <c r="H100" s="25">
        <v>8082.38</v>
      </c>
      <c r="I100" s="25">
        <v>156550.94</v>
      </c>
      <c r="J100" s="25">
        <v>388747.58</v>
      </c>
      <c r="K100" s="26">
        <v>6559646.6600000001</v>
      </c>
      <c r="L100" s="25">
        <v>18216473.420000002</v>
      </c>
      <c r="M100" s="25">
        <v>2289010.7999999998</v>
      </c>
      <c r="N100" s="25">
        <v>716614.21</v>
      </c>
      <c r="O100" s="27">
        <v>21222098.43</v>
      </c>
      <c r="P100" s="28">
        <v>27781745.09</v>
      </c>
      <c r="Q100" s="49"/>
      <c r="R100" s="25">
        <v>2229070.16</v>
      </c>
      <c r="S100" s="25">
        <v>1079777.44</v>
      </c>
      <c r="T100" s="25">
        <v>15721.84</v>
      </c>
      <c r="U100" s="25">
        <v>315.83999999999997</v>
      </c>
      <c r="V100" s="25">
        <v>5204.08</v>
      </c>
      <c r="W100" s="25">
        <v>114603.04</v>
      </c>
      <c r="X100" s="25">
        <v>272454.88</v>
      </c>
      <c r="Y100" s="26">
        <v>3717147.28</v>
      </c>
      <c r="Z100" s="25">
        <v>10221742.08</v>
      </c>
      <c r="AA100" s="25">
        <v>1284424.1599999999</v>
      </c>
      <c r="AB100" s="25">
        <v>402110.16</v>
      </c>
      <c r="AC100" s="27">
        <v>11908276.4</v>
      </c>
      <c r="AD100" s="28">
        <v>15625423.68</v>
      </c>
      <c r="AE100" s="47"/>
      <c r="AF100" s="25">
        <v>475435.52000000002</v>
      </c>
      <c r="AG100" s="25">
        <v>193603.98</v>
      </c>
      <c r="AH100" s="25">
        <v>1263.18</v>
      </c>
      <c r="AI100" s="25">
        <v>42.44</v>
      </c>
      <c r="AJ100" s="25">
        <v>719.58</v>
      </c>
      <c r="AK100" s="25">
        <v>10486.98</v>
      </c>
      <c r="AL100" s="25">
        <v>29073.18</v>
      </c>
      <c r="AM100" s="26">
        <f t="shared" si="3"/>
        <v>710624.86</v>
      </c>
      <c r="AN100" s="25">
        <v>1998682.83</v>
      </c>
      <c r="AO100" s="25">
        <v>251146.66</v>
      </c>
      <c r="AP100" s="25">
        <v>78626.009999999995</v>
      </c>
      <c r="AQ100" s="27">
        <f t="shared" si="4"/>
        <v>2328455.5</v>
      </c>
      <c r="AR100" s="28">
        <f t="shared" si="5"/>
        <v>3039080.36</v>
      </c>
    </row>
    <row r="101" spans="1:44" ht="12.75" customHeight="1" x14ac:dyDescent="0.3">
      <c r="A101" s="22" t="s">
        <v>87</v>
      </c>
      <c r="B101" s="23" t="s">
        <v>100</v>
      </c>
      <c r="C101" s="24" t="s">
        <v>205</v>
      </c>
      <c r="D101" s="25">
        <v>2463519.35</v>
      </c>
      <c r="E101" s="25">
        <v>4748578.8899999997</v>
      </c>
      <c r="F101" s="25">
        <v>40496.44</v>
      </c>
      <c r="G101" s="25">
        <v>1430.96</v>
      </c>
      <c r="H101" s="25">
        <v>14453.88</v>
      </c>
      <c r="I101" s="25">
        <v>208697.8</v>
      </c>
      <c r="J101" s="25">
        <v>319093.12</v>
      </c>
      <c r="K101" s="26">
        <v>7796270.4400000004</v>
      </c>
      <c r="L101" s="25">
        <v>33915769.140000001</v>
      </c>
      <c r="M101" s="25">
        <v>1539158.22</v>
      </c>
      <c r="N101" s="25">
        <v>889437.64</v>
      </c>
      <c r="O101" s="27">
        <v>36344365</v>
      </c>
      <c r="P101" s="28">
        <v>44140635.439999998</v>
      </c>
      <c r="Q101" s="49"/>
      <c r="R101" s="25">
        <v>2011556.72</v>
      </c>
      <c r="S101" s="25">
        <v>2502500.96</v>
      </c>
      <c r="T101" s="25">
        <v>28314.32</v>
      </c>
      <c r="U101" s="25">
        <v>779.52</v>
      </c>
      <c r="V101" s="25">
        <v>9045.2800000000007</v>
      </c>
      <c r="W101" s="25">
        <v>156629.20000000001</v>
      </c>
      <c r="X101" s="25">
        <v>224791.28</v>
      </c>
      <c r="Y101" s="26">
        <v>4933617.28</v>
      </c>
      <c r="Z101" s="25">
        <v>19031029.600000001</v>
      </c>
      <c r="AA101" s="25">
        <v>863662.16</v>
      </c>
      <c r="AB101" s="25">
        <v>499085.76</v>
      </c>
      <c r="AC101" s="27">
        <v>20393777.520000003</v>
      </c>
      <c r="AD101" s="28">
        <v>25327394.800000004</v>
      </c>
      <c r="AE101" s="47"/>
      <c r="AF101" s="25">
        <v>112990.66</v>
      </c>
      <c r="AG101" s="25">
        <v>561519.48</v>
      </c>
      <c r="AH101" s="25">
        <v>3045.53</v>
      </c>
      <c r="AI101" s="25">
        <v>162.86000000000001</v>
      </c>
      <c r="AJ101" s="25">
        <v>1352.15</v>
      </c>
      <c r="AK101" s="25">
        <v>13017.15</v>
      </c>
      <c r="AL101" s="25">
        <v>23575.46</v>
      </c>
      <c r="AM101" s="26">
        <f t="shared" si="3"/>
        <v>715663.29</v>
      </c>
      <c r="AN101" s="25">
        <v>3721184.87</v>
      </c>
      <c r="AO101" s="25">
        <v>168874.02</v>
      </c>
      <c r="AP101" s="25">
        <v>97587.97</v>
      </c>
      <c r="AQ101" s="27">
        <f t="shared" si="4"/>
        <v>3987646.8600000003</v>
      </c>
      <c r="AR101" s="28">
        <f t="shared" si="5"/>
        <v>4703310.1500000004</v>
      </c>
    </row>
    <row r="102" spans="1:44" x14ac:dyDescent="0.3">
      <c r="A102" s="22" t="s">
        <v>45</v>
      </c>
      <c r="B102" s="23" t="s">
        <v>123</v>
      </c>
      <c r="C102" s="24" t="s">
        <v>226</v>
      </c>
      <c r="D102" s="25">
        <v>2128292.75</v>
      </c>
      <c r="E102" s="25">
        <v>2169492.35</v>
      </c>
      <c r="F102" s="25">
        <v>24785.65</v>
      </c>
      <c r="G102" s="25">
        <v>798.62</v>
      </c>
      <c r="H102" s="25">
        <v>8665.8799999999992</v>
      </c>
      <c r="I102" s="25">
        <v>135218.03</v>
      </c>
      <c r="J102" s="25">
        <v>269111</v>
      </c>
      <c r="K102" s="26">
        <v>4736364.28</v>
      </c>
      <c r="L102" s="25">
        <v>19528410.609999999</v>
      </c>
      <c r="M102" s="25">
        <v>2276205.02</v>
      </c>
      <c r="N102" s="25">
        <v>113012.2</v>
      </c>
      <c r="O102" s="27">
        <v>21917627.829999998</v>
      </c>
      <c r="P102" s="28">
        <v>26653992.109999999</v>
      </c>
      <c r="Q102" s="49"/>
      <c r="R102" s="25">
        <v>1155753.04</v>
      </c>
      <c r="S102" s="25">
        <v>1229391.2</v>
      </c>
      <c r="T102" s="25">
        <v>16526.240000000002</v>
      </c>
      <c r="U102" s="25">
        <v>443.68</v>
      </c>
      <c r="V102" s="25">
        <v>5311.44</v>
      </c>
      <c r="W102" s="25">
        <v>105407.44</v>
      </c>
      <c r="X102" s="25">
        <v>188228.64</v>
      </c>
      <c r="Y102" s="26">
        <v>2701061.6800000006</v>
      </c>
      <c r="Z102" s="25">
        <v>10957904.560000001</v>
      </c>
      <c r="AA102" s="25">
        <v>1277238.48</v>
      </c>
      <c r="AB102" s="25">
        <v>63414</v>
      </c>
      <c r="AC102" s="27">
        <v>12298557.040000001</v>
      </c>
      <c r="AD102" s="28">
        <v>14999618.720000003</v>
      </c>
      <c r="AE102" s="47"/>
      <c r="AF102" s="25">
        <v>243134.93</v>
      </c>
      <c r="AG102" s="25">
        <v>235025.29</v>
      </c>
      <c r="AH102" s="25">
        <v>2064.85</v>
      </c>
      <c r="AI102" s="25">
        <v>88.74</v>
      </c>
      <c r="AJ102" s="25">
        <v>838.61</v>
      </c>
      <c r="AK102" s="25">
        <v>7452.65</v>
      </c>
      <c r="AL102" s="25">
        <v>20220.59</v>
      </c>
      <c r="AM102" s="26">
        <f t="shared" si="3"/>
        <v>508825.66</v>
      </c>
      <c r="AN102" s="25">
        <v>2142626.5</v>
      </c>
      <c r="AO102" s="25">
        <v>249741.64</v>
      </c>
      <c r="AP102" s="25">
        <v>12399.55</v>
      </c>
      <c r="AQ102" s="27">
        <f t="shared" si="4"/>
        <v>2404767.69</v>
      </c>
      <c r="AR102" s="28">
        <f t="shared" si="5"/>
        <v>2913593.35</v>
      </c>
    </row>
    <row r="103" spans="1:44" ht="12.75" customHeight="1" x14ac:dyDescent="0.3">
      <c r="A103" s="22" t="s">
        <v>3</v>
      </c>
      <c r="B103" s="23" t="s">
        <v>52</v>
      </c>
      <c r="C103" s="24" t="s">
        <v>169</v>
      </c>
      <c r="D103" s="25">
        <v>1480033.13</v>
      </c>
      <c r="E103" s="25">
        <v>2219072.89</v>
      </c>
      <c r="F103" s="25">
        <v>25352.09</v>
      </c>
      <c r="G103" s="25">
        <v>816.87</v>
      </c>
      <c r="H103" s="25">
        <v>8863.92</v>
      </c>
      <c r="I103" s="25">
        <v>253607.97</v>
      </c>
      <c r="J103" s="25">
        <v>275261.14</v>
      </c>
      <c r="K103" s="26">
        <v>4263008.01</v>
      </c>
      <c r="L103" s="25">
        <v>22709853.559999999</v>
      </c>
      <c r="M103" s="25">
        <v>1906165.06</v>
      </c>
      <c r="N103" s="25">
        <v>316196.84999999998</v>
      </c>
      <c r="O103" s="27">
        <v>24932215.469999999</v>
      </c>
      <c r="P103" s="28">
        <v>29195223.479999997</v>
      </c>
      <c r="Q103" s="49"/>
      <c r="R103" s="25">
        <v>615144.56000000006</v>
      </c>
      <c r="S103" s="25">
        <v>1206360.56</v>
      </c>
      <c r="T103" s="25">
        <v>16216.64</v>
      </c>
      <c r="U103" s="25">
        <v>435.36</v>
      </c>
      <c r="V103" s="25">
        <v>5212</v>
      </c>
      <c r="W103" s="25">
        <v>163632.07999999999</v>
      </c>
      <c r="X103" s="25">
        <v>184702.48</v>
      </c>
      <c r="Y103" s="26">
        <v>2191703.6800000002</v>
      </c>
      <c r="Z103" s="25">
        <v>12743095.84</v>
      </c>
      <c r="AA103" s="25">
        <v>1069599.3600000001</v>
      </c>
      <c r="AB103" s="25">
        <v>177426</v>
      </c>
      <c r="AC103" s="27">
        <v>13990121.199999999</v>
      </c>
      <c r="AD103" s="28">
        <v>16181824.879999999</v>
      </c>
      <c r="AE103" s="47"/>
      <c r="AF103" s="25">
        <v>216222.14</v>
      </c>
      <c r="AG103" s="25">
        <v>253178.08</v>
      </c>
      <c r="AH103" s="25">
        <v>2283.86</v>
      </c>
      <c r="AI103" s="25">
        <v>95.38</v>
      </c>
      <c r="AJ103" s="25">
        <v>912.98</v>
      </c>
      <c r="AK103" s="25">
        <v>22493.97</v>
      </c>
      <c r="AL103" s="25">
        <v>22639.67</v>
      </c>
      <c r="AM103" s="26">
        <f t="shared" si="3"/>
        <v>517826.0799999999</v>
      </c>
      <c r="AN103" s="25">
        <v>2491689.4200000004</v>
      </c>
      <c r="AO103" s="25">
        <v>209141.43</v>
      </c>
      <c r="AP103" s="25">
        <v>34692.71</v>
      </c>
      <c r="AQ103" s="27">
        <f t="shared" si="4"/>
        <v>2735523.5600000005</v>
      </c>
      <c r="AR103" s="28">
        <f t="shared" si="5"/>
        <v>3253349.6400000006</v>
      </c>
    </row>
    <row r="104" spans="1:44" ht="12.75" customHeight="1" x14ac:dyDescent="0.3">
      <c r="A104" s="22" t="s">
        <v>87</v>
      </c>
      <c r="B104" s="23" t="s">
        <v>240</v>
      </c>
      <c r="C104" s="24" t="s">
        <v>241</v>
      </c>
      <c r="D104" s="25">
        <v>2648947.69</v>
      </c>
      <c r="E104" s="25">
        <v>2806644.56</v>
      </c>
      <c r="F104" s="25">
        <v>23935.4</v>
      </c>
      <c r="G104" s="25">
        <v>845.77</v>
      </c>
      <c r="H104" s="25">
        <v>8542.9599999999991</v>
      </c>
      <c r="I104" s="25">
        <v>112603.51</v>
      </c>
      <c r="J104" s="25">
        <v>188599.79</v>
      </c>
      <c r="K104" s="26">
        <v>5790119.6799999997</v>
      </c>
      <c r="L104" s="25">
        <v>17387058.41</v>
      </c>
      <c r="M104" s="25">
        <v>258236.52</v>
      </c>
      <c r="N104" s="25">
        <v>15306.75</v>
      </c>
      <c r="O104" s="27">
        <v>17660601.68</v>
      </c>
      <c r="P104" s="28">
        <v>23450721.359999999</v>
      </c>
      <c r="Q104" s="49"/>
      <c r="R104" s="25">
        <v>1376821.2</v>
      </c>
      <c r="S104" s="25">
        <v>1469185.92</v>
      </c>
      <c r="T104" s="25">
        <v>16622.96</v>
      </c>
      <c r="U104" s="25">
        <v>457.6</v>
      </c>
      <c r="V104" s="25">
        <v>5310.4</v>
      </c>
      <c r="W104" s="25">
        <v>84522.72</v>
      </c>
      <c r="X104" s="25">
        <v>131972.07999999999</v>
      </c>
      <c r="Y104" s="26">
        <v>3084892.8800000004</v>
      </c>
      <c r="Z104" s="25">
        <v>10492903.76</v>
      </c>
      <c r="AA104" s="25">
        <v>144903.28</v>
      </c>
      <c r="AB104" s="25">
        <v>8589.0400000000009</v>
      </c>
      <c r="AC104" s="27">
        <v>10646396.079999998</v>
      </c>
      <c r="AD104" s="28">
        <v>13731288.959999999</v>
      </c>
      <c r="AE104" s="47"/>
      <c r="AF104" s="25">
        <v>318031.62</v>
      </c>
      <c r="AG104" s="25">
        <v>334364.65999999997</v>
      </c>
      <c r="AH104" s="25">
        <v>1828.11</v>
      </c>
      <c r="AI104" s="25">
        <v>97.04</v>
      </c>
      <c r="AJ104" s="25">
        <v>808.14</v>
      </c>
      <c r="AK104" s="25">
        <v>7020.2</v>
      </c>
      <c r="AL104" s="25">
        <v>14156.93</v>
      </c>
      <c r="AM104" s="26">
        <f t="shared" si="3"/>
        <v>676306.70000000007</v>
      </c>
      <c r="AN104" s="25">
        <v>1723538.66</v>
      </c>
      <c r="AO104" s="25">
        <v>28333.31</v>
      </c>
      <c r="AP104" s="25">
        <v>1679.43</v>
      </c>
      <c r="AQ104" s="27">
        <f t="shared" si="4"/>
        <v>1753551.4</v>
      </c>
      <c r="AR104" s="28">
        <f t="shared" si="5"/>
        <v>2429858.1</v>
      </c>
    </row>
    <row r="105" spans="1:44" ht="12.75" customHeight="1" x14ac:dyDescent="0.3">
      <c r="A105" s="22" t="s">
        <v>46</v>
      </c>
      <c r="B105" s="23" t="s">
        <v>125</v>
      </c>
      <c r="C105" s="24" t="s">
        <v>164</v>
      </c>
      <c r="D105" s="25">
        <v>12375927.130000001</v>
      </c>
      <c r="E105" s="25">
        <v>7567353.0999999996</v>
      </c>
      <c r="F105" s="25">
        <v>107000.1</v>
      </c>
      <c r="G105" s="25">
        <v>3037.73</v>
      </c>
      <c r="H105" s="25">
        <v>31237.23</v>
      </c>
      <c r="I105" s="25">
        <v>502698.1</v>
      </c>
      <c r="J105" s="25">
        <v>1515272.93</v>
      </c>
      <c r="K105" s="26">
        <v>22102526.32</v>
      </c>
      <c r="L105" s="25">
        <v>91110447.060000002</v>
      </c>
      <c r="M105" s="25">
        <v>9549967.9900000002</v>
      </c>
      <c r="N105" s="25">
        <v>2284576.37</v>
      </c>
      <c r="O105" s="27">
        <v>102944991.42</v>
      </c>
      <c r="P105" s="28">
        <v>125047517.74000001</v>
      </c>
      <c r="Q105" s="49"/>
      <c r="R105" s="25">
        <v>6819927.3600000003</v>
      </c>
      <c r="S105" s="25">
        <v>4389555.76</v>
      </c>
      <c r="T105" s="25">
        <v>69448.56</v>
      </c>
      <c r="U105" s="25">
        <v>1700.56</v>
      </c>
      <c r="V105" s="25">
        <v>20844.88</v>
      </c>
      <c r="W105" s="25">
        <v>380297.92</v>
      </c>
      <c r="X105" s="25">
        <v>1050110.08</v>
      </c>
      <c r="Y105" s="26">
        <v>12731885.120000003</v>
      </c>
      <c r="Z105" s="25">
        <v>51124466.880000003</v>
      </c>
      <c r="AA105" s="25">
        <v>5358738.08</v>
      </c>
      <c r="AB105" s="25">
        <v>1281933.04</v>
      </c>
      <c r="AC105" s="27">
        <v>57765138</v>
      </c>
      <c r="AD105" s="28">
        <v>70497023.120000005</v>
      </c>
      <c r="AE105" s="47"/>
      <c r="AF105" s="25">
        <v>1388999.94</v>
      </c>
      <c r="AG105" s="25">
        <v>794449.34</v>
      </c>
      <c r="AH105" s="25">
        <v>9387.89</v>
      </c>
      <c r="AI105" s="25">
        <v>334.29</v>
      </c>
      <c r="AJ105" s="25">
        <v>2598.09</v>
      </c>
      <c r="AK105" s="25">
        <v>30600.05</v>
      </c>
      <c r="AL105" s="25">
        <v>116290.71</v>
      </c>
      <c r="AM105" s="26">
        <f t="shared" si="3"/>
        <v>2342660.3099999996</v>
      </c>
      <c r="AN105" s="25">
        <v>9996495.040000001</v>
      </c>
      <c r="AO105" s="25">
        <v>1047807.48</v>
      </c>
      <c r="AP105" s="25">
        <v>250660.83</v>
      </c>
      <c r="AQ105" s="27">
        <f t="shared" si="4"/>
        <v>11294963.350000001</v>
      </c>
      <c r="AR105" s="28">
        <f t="shared" si="5"/>
        <v>13637623.66</v>
      </c>
    </row>
    <row r="106" spans="1:44" ht="12.75" customHeight="1" x14ac:dyDescent="0.3">
      <c r="A106" s="22" t="s">
        <v>45</v>
      </c>
      <c r="B106" s="23" t="s">
        <v>124</v>
      </c>
      <c r="C106" s="24" t="s">
        <v>250</v>
      </c>
      <c r="D106" s="25">
        <v>35300700.490000002</v>
      </c>
      <c r="E106" s="25">
        <v>20073128.82</v>
      </c>
      <c r="F106" s="25">
        <v>229328.06</v>
      </c>
      <c r="G106" s="25">
        <v>7389.2</v>
      </c>
      <c r="H106" s="25">
        <v>80180.61</v>
      </c>
      <c r="I106" s="25">
        <v>1345454.92</v>
      </c>
      <c r="J106" s="25">
        <v>2489937.27</v>
      </c>
      <c r="K106" s="26">
        <v>59526119.369999997</v>
      </c>
      <c r="L106" s="25">
        <v>424960259.88</v>
      </c>
      <c r="M106" s="25">
        <v>36150105.979999997</v>
      </c>
      <c r="N106" s="25">
        <v>6105473.79</v>
      </c>
      <c r="O106" s="27">
        <v>467215839.64999998</v>
      </c>
      <c r="P106" s="28">
        <v>526741959.01999998</v>
      </c>
      <c r="Q106" s="49"/>
      <c r="R106" s="25">
        <v>18564249.84</v>
      </c>
      <c r="S106" s="25">
        <v>11443033.199999999</v>
      </c>
      <c r="T106" s="25">
        <v>153824.32000000001</v>
      </c>
      <c r="U106" s="25">
        <v>4129.76</v>
      </c>
      <c r="V106" s="25">
        <v>49438.559999999998</v>
      </c>
      <c r="W106" s="25">
        <v>988215.68</v>
      </c>
      <c r="X106" s="25">
        <v>1752010.64</v>
      </c>
      <c r="Y106" s="26">
        <v>32954902</v>
      </c>
      <c r="Z106" s="25">
        <v>238456372.80000001</v>
      </c>
      <c r="AA106" s="25">
        <v>20284774.719999999</v>
      </c>
      <c r="AB106" s="25">
        <v>3425934.4</v>
      </c>
      <c r="AC106" s="27">
        <v>262167081.92000002</v>
      </c>
      <c r="AD106" s="28">
        <v>295121983.92000002</v>
      </c>
      <c r="AE106" s="47"/>
      <c r="AF106" s="25">
        <v>4184112.66</v>
      </c>
      <c r="AG106" s="25">
        <v>2157523.91</v>
      </c>
      <c r="AH106" s="25">
        <v>18875.939999999999</v>
      </c>
      <c r="AI106" s="25">
        <v>814.86</v>
      </c>
      <c r="AJ106" s="25">
        <v>7685.51</v>
      </c>
      <c r="AK106" s="25">
        <v>89309.81</v>
      </c>
      <c r="AL106" s="25">
        <v>184481.66</v>
      </c>
      <c r="AM106" s="26">
        <f t="shared" si="3"/>
        <v>6642804.3500000006</v>
      </c>
      <c r="AN106" s="25">
        <v>46625971.760000005</v>
      </c>
      <c r="AO106" s="25">
        <v>3966332.82</v>
      </c>
      <c r="AP106" s="25">
        <v>669884.85</v>
      </c>
      <c r="AQ106" s="27">
        <f t="shared" si="4"/>
        <v>51262189.430000007</v>
      </c>
      <c r="AR106" s="28">
        <f t="shared" si="5"/>
        <v>57904993.780000009</v>
      </c>
    </row>
    <row r="107" spans="1:44" ht="12.75" customHeight="1" x14ac:dyDescent="0.3">
      <c r="A107" s="22" t="s">
        <v>30</v>
      </c>
      <c r="B107" s="23" t="s">
        <v>105</v>
      </c>
      <c r="C107" s="24" t="s">
        <v>209</v>
      </c>
      <c r="D107" s="25">
        <v>1761309.68</v>
      </c>
      <c r="E107" s="25">
        <v>1924572.34</v>
      </c>
      <c r="F107" s="25">
        <v>25925.91</v>
      </c>
      <c r="G107" s="25">
        <v>667.13</v>
      </c>
      <c r="H107" s="25">
        <v>8778.67</v>
      </c>
      <c r="I107" s="25">
        <v>66367.259999999995</v>
      </c>
      <c r="J107" s="25">
        <v>258763.8</v>
      </c>
      <c r="K107" s="26">
        <v>4046384.79</v>
      </c>
      <c r="L107" s="25">
        <v>21153439.510000002</v>
      </c>
      <c r="M107" s="25">
        <v>322302.58</v>
      </c>
      <c r="N107" s="25">
        <v>502605.63</v>
      </c>
      <c r="O107" s="27">
        <v>21978347.719999999</v>
      </c>
      <c r="P107" s="28">
        <v>26024732.509999998</v>
      </c>
      <c r="Q107" s="49"/>
      <c r="R107" s="25">
        <v>890542.48</v>
      </c>
      <c r="S107" s="25">
        <v>1090580.72</v>
      </c>
      <c r="T107" s="25">
        <v>15723.52</v>
      </c>
      <c r="U107" s="25">
        <v>382</v>
      </c>
      <c r="V107" s="25">
        <v>5326.8</v>
      </c>
      <c r="W107" s="25">
        <v>44250.96</v>
      </c>
      <c r="X107" s="25">
        <v>177931.2</v>
      </c>
      <c r="Y107" s="26">
        <v>2224737.6800000002</v>
      </c>
      <c r="Z107" s="25">
        <v>11869750.960000001</v>
      </c>
      <c r="AA107" s="25">
        <v>180852.48000000001</v>
      </c>
      <c r="AB107" s="25">
        <v>282024.64</v>
      </c>
      <c r="AC107" s="27">
        <v>12332628.080000002</v>
      </c>
      <c r="AD107" s="28">
        <v>14557365.760000002</v>
      </c>
      <c r="AE107" s="47"/>
      <c r="AF107" s="25">
        <v>217691.8</v>
      </c>
      <c r="AG107" s="25">
        <v>208497.91</v>
      </c>
      <c r="AH107" s="25">
        <v>2550.6</v>
      </c>
      <c r="AI107" s="25">
        <v>71.28</v>
      </c>
      <c r="AJ107" s="25">
        <v>862.97</v>
      </c>
      <c r="AK107" s="25">
        <v>5529.08</v>
      </c>
      <c r="AL107" s="25">
        <v>20208.150000000001</v>
      </c>
      <c r="AM107" s="26">
        <f t="shared" si="3"/>
        <v>455411.79</v>
      </c>
      <c r="AN107" s="25">
        <v>2320922.12</v>
      </c>
      <c r="AO107" s="25">
        <v>35362.53</v>
      </c>
      <c r="AP107" s="25">
        <v>55145.25</v>
      </c>
      <c r="AQ107" s="27">
        <f t="shared" si="4"/>
        <v>2411429.9</v>
      </c>
      <c r="AR107" s="28">
        <f t="shared" si="5"/>
        <v>2866841.69</v>
      </c>
    </row>
    <row r="108" spans="1:44" x14ac:dyDescent="0.3">
      <c r="A108" s="22" t="s">
        <v>36</v>
      </c>
      <c r="B108" s="23" t="s">
        <v>111</v>
      </c>
      <c r="C108" s="24" t="s">
        <v>217</v>
      </c>
      <c r="D108" s="25">
        <v>9997116.6400000006</v>
      </c>
      <c r="E108" s="25">
        <v>7040215.2400000002</v>
      </c>
      <c r="F108" s="25">
        <v>79123.17</v>
      </c>
      <c r="G108" s="25">
        <v>3389.34</v>
      </c>
      <c r="H108" s="25">
        <v>28375.68</v>
      </c>
      <c r="I108" s="25">
        <v>393652.76</v>
      </c>
      <c r="J108" s="25">
        <v>1098807.42</v>
      </c>
      <c r="K108" s="26">
        <v>18640680.25</v>
      </c>
      <c r="L108" s="25">
        <v>87010336.290000007</v>
      </c>
      <c r="M108" s="25">
        <v>9200143.9000000004</v>
      </c>
      <c r="N108" s="25">
        <v>1413258.43</v>
      </c>
      <c r="O108" s="27">
        <v>97623738.620000005</v>
      </c>
      <c r="P108" s="28">
        <v>116264418.87</v>
      </c>
      <c r="Q108" s="49"/>
      <c r="R108" s="25">
        <v>5327552.72</v>
      </c>
      <c r="S108" s="25">
        <v>4075856.56</v>
      </c>
      <c r="T108" s="25">
        <v>59781.52</v>
      </c>
      <c r="U108" s="25">
        <v>2028.32</v>
      </c>
      <c r="V108" s="25">
        <v>18955.36</v>
      </c>
      <c r="W108" s="25">
        <v>300406.08</v>
      </c>
      <c r="X108" s="25">
        <v>771075.6</v>
      </c>
      <c r="Y108" s="26">
        <v>10555656.159999998</v>
      </c>
      <c r="Z108" s="25">
        <v>48823786.960000001</v>
      </c>
      <c r="AA108" s="25">
        <v>5162442.5599999996</v>
      </c>
      <c r="AB108" s="25">
        <v>793014.72</v>
      </c>
      <c r="AC108" s="27">
        <v>54779244.240000002</v>
      </c>
      <c r="AD108" s="28">
        <v>65334900.399999999</v>
      </c>
      <c r="AE108" s="47"/>
      <c r="AF108" s="25">
        <v>1167390.98</v>
      </c>
      <c r="AG108" s="25">
        <v>741089.67</v>
      </c>
      <c r="AH108" s="25">
        <v>4835.41</v>
      </c>
      <c r="AI108" s="25">
        <v>340.26</v>
      </c>
      <c r="AJ108" s="25">
        <v>2355.08</v>
      </c>
      <c r="AK108" s="25">
        <v>23311.67</v>
      </c>
      <c r="AL108" s="25">
        <v>81932.960000000006</v>
      </c>
      <c r="AM108" s="26">
        <f t="shared" si="3"/>
        <v>2021256.0299999998</v>
      </c>
      <c r="AN108" s="25">
        <v>9546637.3200000003</v>
      </c>
      <c r="AO108" s="25">
        <v>1009425.34</v>
      </c>
      <c r="AP108" s="25">
        <v>155060.93</v>
      </c>
      <c r="AQ108" s="27">
        <f t="shared" si="4"/>
        <v>10711123.59</v>
      </c>
      <c r="AR108" s="28">
        <f t="shared" si="5"/>
        <v>12732379.619999999</v>
      </c>
    </row>
    <row r="109" spans="1:44" ht="12.75" customHeight="1" x14ac:dyDescent="0.3">
      <c r="A109" s="22" t="s">
        <v>47</v>
      </c>
      <c r="B109" s="23" t="s">
        <v>126</v>
      </c>
      <c r="C109" s="24" t="s">
        <v>165</v>
      </c>
      <c r="D109" s="25">
        <v>1968830.42</v>
      </c>
      <c r="E109" s="25">
        <v>1507548.2</v>
      </c>
      <c r="F109" s="25">
        <v>21316.28</v>
      </c>
      <c r="G109" s="25">
        <v>605.16999999999996</v>
      </c>
      <c r="H109" s="25">
        <v>6223</v>
      </c>
      <c r="I109" s="25">
        <v>123028.89</v>
      </c>
      <c r="J109" s="25">
        <v>301868.69</v>
      </c>
      <c r="K109" s="26">
        <v>3929420.65</v>
      </c>
      <c r="L109" s="25">
        <v>17241451.350000001</v>
      </c>
      <c r="M109" s="25">
        <v>2247352.4700000002</v>
      </c>
      <c r="N109" s="25">
        <v>111767.91</v>
      </c>
      <c r="O109" s="27">
        <v>19600571.73</v>
      </c>
      <c r="P109" s="28">
        <v>23529992.379999999</v>
      </c>
      <c r="Q109" s="49"/>
      <c r="R109" s="25">
        <v>1098417.76</v>
      </c>
      <c r="S109" s="25">
        <v>883066.24</v>
      </c>
      <c r="T109" s="25">
        <v>13971.28</v>
      </c>
      <c r="U109" s="25">
        <v>342.08</v>
      </c>
      <c r="V109" s="25">
        <v>4193.4399999999996</v>
      </c>
      <c r="W109" s="25">
        <v>91724.800000000003</v>
      </c>
      <c r="X109" s="25">
        <v>211255.28</v>
      </c>
      <c r="Y109" s="26">
        <v>2302970.8799999999</v>
      </c>
      <c r="Z109" s="25">
        <v>9674631.5999999996</v>
      </c>
      <c r="AA109" s="25">
        <v>1261048.56</v>
      </c>
      <c r="AB109" s="25">
        <v>62715.76</v>
      </c>
      <c r="AC109" s="27">
        <v>10998395.92</v>
      </c>
      <c r="AD109" s="28">
        <v>13301366.800000001</v>
      </c>
      <c r="AE109" s="47"/>
      <c r="AF109" s="25">
        <v>217603.17</v>
      </c>
      <c r="AG109" s="25">
        <v>156120.49</v>
      </c>
      <c r="AH109" s="25">
        <v>1836.25</v>
      </c>
      <c r="AI109" s="25">
        <v>65.77</v>
      </c>
      <c r="AJ109" s="25">
        <v>507.39</v>
      </c>
      <c r="AK109" s="25">
        <v>7826.02</v>
      </c>
      <c r="AL109" s="25">
        <v>22653.35</v>
      </c>
      <c r="AM109" s="26">
        <f t="shared" si="3"/>
        <v>406612.44000000006</v>
      </c>
      <c r="AN109" s="25">
        <v>1891704.93</v>
      </c>
      <c r="AO109" s="25">
        <v>246575.98</v>
      </c>
      <c r="AP109" s="25">
        <v>12263.04</v>
      </c>
      <c r="AQ109" s="27">
        <f t="shared" si="4"/>
        <v>2150543.9500000002</v>
      </c>
      <c r="AR109" s="28">
        <f t="shared" si="5"/>
        <v>2557156.39</v>
      </c>
    </row>
    <row r="110" spans="1:44" ht="12.75" customHeight="1" x14ac:dyDescent="0.3">
      <c r="A110" s="22" t="s">
        <v>48</v>
      </c>
      <c r="B110" s="23" t="s">
        <v>127</v>
      </c>
      <c r="C110" s="24" t="s">
        <v>166</v>
      </c>
      <c r="D110" s="25">
        <v>27693894.32</v>
      </c>
      <c r="E110" s="25">
        <v>17731759.120000001</v>
      </c>
      <c r="F110" s="25">
        <v>213121.58</v>
      </c>
      <c r="G110" s="25">
        <v>6480.9</v>
      </c>
      <c r="H110" s="25">
        <v>69710.09</v>
      </c>
      <c r="I110" s="25">
        <v>1079330.51</v>
      </c>
      <c r="J110" s="25">
        <v>3086999.15</v>
      </c>
      <c r="K110" s="26">
        <v>49881295.670000002</v>
      </c>
      <c r="L110" s="25">
        <v>326305650.73000002</v>
      </c>
      <c r="M110" s="25">
        <v>25978117.390000001</v>
      </c>
      <c r="N110" s="25">
        <v>1294315.24</v>
      </c>
      <c r="O110" s="27">
        <v>353578083.36000001</v>
      </c>
      <c r="P110" s="28">
        <v>403459379.03000003</v>
      </c>
      <c r="Q110" s="49"/>
      <c r="R110" s="25">
        <v>15102101.119999999</v>
      </c>
      <c r="S110" s="25">
        <v>10134097.039999999</v>
      </c>
      <c r="T110" s="25">
        <v>138722.96</v>
      </c>
      <c r="U110" s="25">
        <v>3505.84</v>
      </c>
      <c r="V110" s="25">
        <v>43033.279999999999</v>
      </c>
      <c r="W110" s="25">
        <v>818180.88</v>
      </c>
      <c r="X110" s="25">
        <v>2247490.2400000002</v>
      </c>
      <c r="Y110" s="26">
        <v>28487131.359999999</v>
      </c>
      <c r="Z110" s="25">
        <v>183098678.24000001</v>
      </c>
      <c r="AA110" s="25">
        <v>14577004.560000001</v>
      </c>
      <c r="AB110" s="25">
        <v>726272.72</v>
      </c>
      <c r="AC110" s="27">
        <v>198401955.52000001</v>
      </c>
      <c r="AD110" s="28">
        <v>226889086.88</v>
      </c>
      <c r="AE110" s="47"/>
      <c r="AF110" s="25">
        <v>3147948.3</v>
      </c>
      <c r="AG110" s="25">
        <v>1899415.52</v>
      </c>
      <c r="AH110" s="25">
        <v>18599.66</v>
      </c>
      <c r="AI110" s="25">
        <v>743.77</v>
      </c>
      <c r="AJ110" s="25">
        <v>6669.2</v>
      </c>
      <c r="AK110" s="25">
        <v>65287.41</v>
      </c>
      <c r="AL110" s="25">
        <v>209877.23</v>
      </c>
      <c r="AM110" s="26">
        <f t="shared" si="3"/>
        <v>5348541.0900000008</v>
      </c>
      <c r="AN110" s="25">
        <v>35801743.119999997</v>
      </c>
      <c r="AO110" s="25">
        <v>2850278.21</v>
      </c>
      <c r="AP110" s="25">
        <v>142010.63</v>
      </c>
      <c r="AQ110" s="27">
        <f t="shared" si="4"/>
        <v>38794031.960000001</v>
      </c>
      <c r="AR110" s="28">
        <f t="shared" si="5"/>
        <v>44142573.050000004</v>
      </c>
    </row>
    <row r="111" spans="1:44" x14ac:dyDescent="0.3">
      <c r="D111" s="2"/>
      <c r="J111" s="2"/>
      <c r="K111" s="19"/>
      <c r="L111" s="2"/>
      <c r="M111" s="2"/>
      <c r="N111" s="2"/>
      <c r="R111" s="2"/>
      <c r="X111" s="2"/>
      <c r="Y111" s="19"/>
      <c r="Z111" s="2"/>
      <c r="AA111" s="2"/>
      <c r="AB111" s="2"/>
      <c r="AD111" s="67"/>
      <c r="AF111" s="2"/>
      <c r="AL111" s="2"/>
      <c r="AM111" s="19"/>
      <c r="AN111" s="2"/>
      <c r="AO111" s="2"/>
      <c r="AP111" s="2"/>
      <c r="AR111" s="60"/>
    </row>
    <row r="112" spans="1:44" x14ac:dyDescent="0.3">
      <c r="D112" s="2"/>
      <c r="J112" s="2"/>
      <c r="L112" s="2"/>
      <c r="M112" s="2"/>
      <c r="N112" s="2"/>
      <c r="O112" s="2"/>
      <c r="P112" s="2"/>
      <c r="R112" s="2"/>
      <c r="X112" s="2"/>
      <c r="Z112" s="2"/>
      <c r="AA112" s="2"/>
      <c r="AB112" s="2"/>
      <c r="AC112" s="2"/>
      <c r="AF112" s="2"/>
      <c r="AL112" s="2"/>
      <c r="AN112" s="2"/>
      <c r="AO112" s="2"/>
      <c r="AP112" s="2"/>
      <c r="AQ112" s="2"/>
      <c r="AR112" s="2"/>
    </row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pans="4:44" x14ac:dyDescent="0.3">
      <c r="D145" s="2"/>
      <c r="J145" s="2"/>
      <c r="L145" s="2"/>
      <c r="M145" s="2"/>
      <c r="N145" s="2"/>
      <c r="O145" s="2"/>
      <c r="P145" s="2"/>
      <c r="R145" s="2"/>
      <c r="X145" s="2"/>
      <c r="Z145" s="2"/>
      <c r="AA145" s="2"/>
      <c r="AB145" s="2"/>
      <c r="AC145" s="2"/>
      <c r="AD145" s="2"/>
      <c r="AF145" s="2"/>
      <c r="AL145" s="2"/>
      <c r="AN145" s="2"/>
      <c r="AO145" s="2"/>
      <c r="AP145" s="2"/>
      <c r="AQ145" s="2"/>
      <c r="AR145" s="2"/>
    </row>
    <row r="146" spans="4:44" x14ac:dyDescent="0.3">
      <c r="D146" s="2"/>
      <c r="J146" s="2"/>
      <c r="L146" s="2"/>
      <c r="M146" s="2"/>
      <c r="N146" s="2"/>
      <c r="O146" s="2"/>
      <c r="P146" s="2"/>
      <c r="R146" s="2"/>
      <c r="X146" s="2"/>
      <c r="Z146" s="2"/>
      <c r="AA146" s="2"/>
      <c r="AB146" s="2"/>
      <c r="AC146" s="2"/>
      <c r="AD146" s="2"/>
      <c r="AF146" s="2"/>
      <c r="AL146" s="2"/>
      <c r="AN146" s="2"/>
      <c r="AO146" s="2"/>
      <c r="AP146" s="2"/>
      <c r="AQ146" s="2"/>
      <c r="AR146" s="2"/>
    </row>
    <row r="147" spans="4:44" x14ac:dyDescent="0.3">
      <c r="D147" s="2"/>
      <c r="J147" s="2"/>
      <c r="L147" s="2"/>
      <c r="M147" s="2"/>
      <c r="N147" s="2"/>
      <c r="O147" s="2"/>
      <c r="P147" s="2"/>
      <c r="R147" s="2"/>
      <c r="X147" s="2"/>
      <c r="Z147" s="2"/>
      <c r="AA147" s="2"/>
      <c r="AB147" s="2"/>
      <c r="AC147" s="2"/>
      <c r="AD147" s="2"/>
      <c r="AF147" s="2"/>
      <c r="AL147" s="2"/>
      <c r="AN147" s="2"/>
      <c r="AO147" s="2"/>
      <c r="AP147" s="2"/>
      <c r="AQ147" s="2"/>
      <c r="AR147" s="2"/>
    </row>
    <row r="148" spans="4:44" x14ac:dyDescent="0.3">
      <c r="D148" s="2"/>
      <c r="J148" s="2"/>
      <c r="L148" s="2"/>
      <c r="M148" s="2"/>
      <c r="N148" s="2"/>
      <c r="O148" s="2"/>
      <c r="P148" s="2"/>
      <c r="R148" s="2"/>
      <c r="X148" s="2"/>
      <c r="Z148" s="2"/>
      <c r="AA148" s="2"/>
      <c r="AB148" s="2"/>
      <c r="AC148" s="2"/>
      <c r="AD148" s="2"/>
      <c r="AF148" s="2"/>
      <c r="AL148" s="2"/>
      <c r="AN148" s="2"/>
      <c r="AO148" s="2"/>
      <c r="AP148" s="2"/>
      <c r="AQ148" s="2"/>
      <c r="AR148" s="2"/>
    </row>
    <row r="149" spans="4:44" x14ac:dyDescent="0.3">
      <c r="D149" s="2"/>
      <c r="J149" s="2"/>
      <c r="L149" s="2"/>
      <c r="M149" s="2"/>
      <c r="N149" s="2"/>
      <c r="O149" s="2"/>
      <c r="P149" s="2"/>
      <c r="R149" s="2"/>
      <c r="X149" s="2"/>
      <c r="Z149" s="2"/>
      <c r="AA149" s="2"/>
      <c r="AB149" s="2"/>
      <c r="AC149" s="2"/>
      <c r="AD149" s="2"/>
      <c r="AF149" s="2"/>
      <c r="AL149" s="2"/>
      <c r="AN149" s="2"/>
      <c r="AO149" s="2"/>
      <c r="AP149" s="2"/>
      <c r="AQ149" s="2"/>
      <c r="AR149" s="2"/>
    </row>
    <row r="150" spans="4:44" x14ac:dyDescent="0.3">
      <c r="D150" s="2"/>
      <c r="J150" s="2"/>
      <c r="L150" s="2"/>
      <c r="M150" s="2"/>
      <c r="N150" s="2"/>
      <c r="O150" s="2"/>
      <c r="P150" s="2"/>
      <c r="R150" s="2"/>
      <c r="X150" s="2"/>
      <c r="Z150" s="2"/>
      <c r="AA150" s="2"/>
      <c r="AB150" s="2"/>
      <c r="AC150" s="2"/>
      <c r="AD150" s="2"/>
      <c r="AF150" s="2"/>
      <c r="AL150" s="2"/>
      <c r="AN150" s="2"/>
      <c r="AO150" s="2"/>
      <c r="AP150" s="2"/>
      <c r="AQ150" s="2"/>
      <c r="AR150" s="2"/>
    </row>
    <row r="151" spans="4:44" x14ac:dyDescent="0.3">
      <c r="D151" s="2"/>
      <c r="J151" s="2"/>
      <c r="L151" s="2"/>
      <c r="M151" s="2"/>
      <c r="N151" s="2"/>
      <c r="O151" s="2"/>
      <c r="P151" s="2"/>
      <c r="R151" s="2"/>
      <c r="X151" s="2"/>
      <c r="Z151" s="2"/>
      <c r="AA151" s="2"/>
      <c r="AB151" s="2"/>
      <c r="AC151" s="2"/>
      <c r="AD151" s="2"/>
      <c r="AF151" s="2"/>
      <c r="AL151" s="2"/>
      <c r="AN151" s="2"/>
      <c r="AO151" s="2"/>
      <c r="AP151" s="2"/>
      <c r="AQ151" s="2"/>
      <c r="AR151" s="2"/>
    </row>
    <row r="152" spans="4:44" x14ac:dyDescent="0.3">
      <c r="D152" s="2"/>
      <c r="J152" s="2"/>
      <c r="L152" s="2"/>
      <c r="M152" s="2"/>
      <c r="N152" s="2"/>
      <c r="O152" s="2"/>
      <c r="P152" s="2"/>
      <c r="R152" s="2"/>
      <c r="X152" s="2"/>
      <c r="Z152" s="2"/>
      <c r="AA152" s="2"/>
      <c r="AB152" s="2"/>
      <c r="AC152" s="2"/>
      <c r="AD152" s="2"/>
      <c r="AF152" s="2"/>
      <c r="AL152" s="2"/>
      <c r="AN152" s="2"/>
      <c r="AO152" s="2"/>
      <c r="AP152" s="2"/>
      <c r="AQ152" s="2"/>
      <c r="AR152" s="2"/>
    </row>
    <row r="153" spans="4:44" x14ac:dyDescent="0.3">
      <c r="D153" s="2"/>
      <c r="J153" s="2"/>
      <c r="L153" s="2"/>
      <c r="M153" s="2"/>
      <c r="N153" s="2"/>
      <c r="O153" s="2"/>
      <c r="P153" s="2"/>
      <c r="R153" s="2"/>
      <c r="X153" s="2"/>
      <c r="Z153" s="2"/>
      <c r="AA153" s="2"/>
      <c r="AB153" s="2"/>
      <c r="AC153" s="2"/>
      <c r="AD153" s="2"/>
      <c r="AF153" s="2"/>
      <c r="AL153" s="2"/>
      <c r="AN153" s="2"/>
      <c r="AO153" s="2"/>
      <c r="AP153" s="2"/>
      <c r="AQ153" s="2"/>
      <c r="AR153" s="2"/>
    </row>
    <row r="154" spans="4:44" x14ac:dyDescent="0.3">
      <c r="D154" s="2"/>
      <c r="J154" s="2"/>
      <c r="L154" s="2"/>
      <c r="M154" s="2"/>
      <c r="N154" s="2"/>
      <c r="O154" s="2"/>
      <c r="P154" s="2"/>
      <c r="R154" s="2"/>
      <c r="X154" s="2"/>
      <c r="Z154" s="2"/>
      <c r="AA154" s="2"/>
      <c r="AB154" s="2"/>
      <c r="AC154" s="2"/>
      <c r="AD154" s="2"/>
      <c r="AF154" s="2"/>
      <c r="AL154" s="2"/>
      <c r="AN154" s="2"/>
      <c r="AO154" s="2"/>
      <c r="AP154" s="2"/>
      <c r="AQ154" s="2"/>
      <c r="AR154" s="2"/>
    </row>
    <row r="155" spans="4:44" x14ac:dyDescent="0.3">
      <c r="D155" s="2"/>
      <c r="J155" s="2"/>
      <c r="L155" s="2"/>
      <c r="M155" s="2"/>
      <c r="N155" s="2"/>
      <c r="O155" s="2"/>
      <c r="P155" s="2"/>
      <c r="R155" s="2"/>
      <c r="X155" s="2"/>
      <c r="Z155" s="2"/>
      <c r="AA155" s="2"/>
      <c r="AB155" s="2"/>
      <c r="AC155" s="2"/>
      <c r="AD155" s="2"/>
      <c r="AF155" s="2"/>
      <c r="AL155" s="2"/>
      <c r="AN155" s="2"/>
      <c r="AO155" s="2"/>
      <c r="AP155" s="2"/>
      <c r="AQ155" s="2"/>
      <c r="AR155" s="2"/>
    </row>
    <row r="156" spans="4:44" x14ac:dyDescent="0.3">
      <c r="D156" s="2"/>
      <c r="J156" s="2"/>
      <c r="L156" s="2"/>
      <c r="M156" s="2"/>
      <c r="N156" s="2"/>
      <c r="O156" s="2"/>
      <c r="P156" s="2"/>
      <c r="R156" s="2"/>
      <c r="X156" s="2"/>
      <c r="Z156" s="2"/>
      <c r="AA156" s="2"/>
      <c r="AB156" s="2"/>
      <c r="AC156" s="2"/>
      <c r="AD156" s="2"/>
      <c r="AF156" s="2"/>
      <c r="AL156" s="2"/>
      <c r="AN156" s="2"/>
      <c r="AO156" s="2"/>
      <c r="AP156" s="2"/>
      <c r="AQ156" s="2"/>
      <c r="AR156" s="2"/>
    </row>
    <row r="157" spans="4:44" x14ac:dyDescent="0.3">
      <c r="D157" s="2"/>
      <c r="J157" s="2"/>
      <c r="L157" s="2"/>
      <c r="M157" s="2"/>
      <c r="N157" s="2"/>
      <c r="O157" s="2"/>
      <c r="P157" s="2"/>
      <c r="R157" s="2"/>
      <c r="X157" s="2"/>
      <c r="Z157" s="2"/>
      <c r="AA157" s="2"/>
      <c r="AB157" s="2"/>
      <c r="AC157" s="2"/>
      <c r="AD157" s="2"/>
      <c r="AF157" s="2"/>
      <c r="AL157" s="2"/>
      <c r="AN157" s="2"/>
      <c r="AO157" s="2"/>
      <c r="AP157" s="2"/>
      <c r="AQ157" s="2"/>
      <c r="AR157" s="2"/>
    </row>
    <row r="158" spans="4:44" x14ac:dyDescent="0.3">
      <c r="F158" s="19"/>
      <c r="G158" s="19"/>
      <c r="H158" s="19"/>
      <c r="I158" s="19"/>
      <c r="L158" s="2"/>
      <c r="M158" s="2"/>
      <c r="N158" s="2"/>
      <c r="O158" s="2"/>
      <c r="P158" s="2"/>
      <c r="T158" s="19"/>
      <c r="U158" s="19"/>
      <c r="V158" s="19"/>
      <c r="W158" s="19"/>
      <c r="Z158" s="2"/>
      <c r="AA158" s="2"/>
      <c r="AB158" s="2"/>
      <c r="AC158" s="2"/>
      <c r="AD158" s="2"/>
      <c r="AH158" s="19"/>
      <c r="AI158" s="19"/>
      <c r="AJ158" s="19"/>
      <c r="AK158" s="19"/>
      <c r="AN158" s="2"/>
      <c r="AO158" s="2"/>
      <c r="AP158" s="2"/>
      <c r="AQ158" s="2"/>
      <c r="AR158" s="2"/>
    </row>
    <row r="159" spans="4:44" x14ac:dyDescent="0.3">
      <c r="F159" s="19"/>
      <c r="G159" s="19"/>
      <c r="H159" s="19"/>
      <c r="I159" s="19"/>
      <c r="L159" s="2"/>
      <c r="M159" s="2"/>
      <c r="N159" s="2"/>
      <c r="O159" s="2"/>
      <c r="P159" s="2"/>
      <c r="T159" s="19"/>
      <c r="U159" s="19"/>
      <c r="V159" s="19"/>
      <c r="W159" s="19"/>
      <c r="Z159" s="2"/>
      <c r="AA159" s="2"/>
      <c r="AB159" s="2"/>
      <c r="AC159" s="2"/>
      <c r="AD159" s="2"/>
      <c r="AH159" s="19"/>
      <c r="AI159" s="19"/>
      <c r="AJ159" s="19"/>
      <c r="AK159" s="19"/>
      <c r="AN159" s="2"/>
      <c r="AO159" s="2"/>
      <c r="AP159" s="2"/>
      <c r="AQ159" s="2"/>
      <c r="AR159" s="2"/>
    </row>
    <row r="160" spans="4:44" x14ac:dyDescent="0.3">
      <c r="F160" s="19"/>
      <c r="G160" s="19"/>
      <c r="H160" s="19"/>
      <c r="I160" s="19"/>
      <c r="L160" s="2"/>
      <c r="M160" s="2"/>
      <c r="N160" s="2"/>
      <c r="O160" s="2"/>
      <c r="P160" s="2"/>
      <c r="T160" s="19"/>
      <c r="U160" s="19"/>
      <c r="V160" s="19"/>
      <c r="W160" s="19"/>
      <c r="Z160" s="2"/>
      <c r="AA160" s="2"/>
      <c r="AB160" s="2"/>
      <c r="AC160" s="2"/>
      <c r="AD160" s="2"/>
      <c r="AH160" s="19"/>
      <c r="AI160" s="19"/>
      <c r="AJ160" s="19"/>
      <c r="AK160" s="19"/>
      <c r="AN160" s="2"/>
      <c r="AO160" s="2"/>
      <c r="AP160" s="2"/>
      <c r="AQ160" s="2"/>
      <c r="AR160" s="2"/>
    </row>
    <row r="161" spans="6:44" x14ac:dyDescent="0.3">
      <c r="F161" s="19"/>
      <c r="G161" s="19"/>
      <c r="H161" s="19"/>
      <c r="I161" s="19"/>
      <c r="L161" s="2"/>
      <c r="M161" s="2"/>
      <c r="N161" s="2"/>
      <c r="O161" s="2"/>
      <c r="P161" s="2"/>
      <c r="T161" s="19"/>
      <c r="U161" s="19"/>
      <c r="V161" s="19"/>
      <c r="W161" s="19"/>
      <c r="Z161" s="2"/>
      <c r="AA161" s="2"/>
      <c r="AB161" s="2"/>
      <c r="AC161" s="2"/>
      <c r="AD161" s="2"/>
      <c r="AH161" s="19"/>
      <c r="AI161" s="19"/>
      <c r="AJ161" s="19"/>
      <c r="AK161" s="19"/>
      <c r="AN161" s="2"/>
      <c r="AO161" s="2"/>
      <c r="AP161" s="2"/>
      <c r="AQ161" s="2"/>
      <c r="AR161" s="2"/>
    </row>
    <row r="162" spans="6:44" x14ac:dyDescent="0.3">
      <c r="F162" s="19"/>
      <c r="G162" s="19"/>
      <c r="H162" s="19"/>
      <c r="I162" s="19"/>
      <c r="L162" s="2"/>
      <c r="M162" s="2"/>
      <c r="N162" s="2"/>
      <c r="O162" s="2"/>
      <c r="P162" s="2"/>
      <c r="T162" s="19"/>
      <c r="U162" s="19"/>
      <c r="V162" s="19"/>
      <c r="W162" s="19"/>
      <c r="Z162" s="2"/>
      <c r="AA162" s="2"/>
      <c r="AB162" s="2"/>
      <c r="AC162" s="2"/>
      <c r="AD162" s="2"/>
      <c r="AH162" s="19"/>
      <c r="AI162" s="19"/>
      <c r="AJ162" s="19"/>
      <c r="AK162" s="19"/>
      <c r="AN162" s="2"/>
      <c r="AO162" s="2"/>
      <c r="AP162" s="2"/>
      <c r="AQ162" s="2"/>
      <c r="AR162" s="2"/>
    </row>
    <row r="163" spans="6:44" x14ac:dyDescent="0.3">
      <c r="F163" s="19"/>
      <c r="G163" s="19"/>
      <c r="H163" s="19"/>
      <c r="I163" s="19"/>
      <c r="L163" s="2"/>
      <c r="M163" s="2"/>
      <c r="N163" s="2"/>
      <c r="O163" s="2"/>
      <c r="P163" s="2"/>
      <c r="T163" s="19"/>
      <c r="U163" s="19"/>
      <c r="V163" s="19"/>
      <c r="W163" s="19"/>
      <c r="Z163" s="2"/>
      <c r="AA163" s="2"/>
      <c r="AB163" s="2"/>
      <c r="AC163" s="2"/>
      <c r="AD163" s="2"/>
      <c r="AH163" s="19"/>
      <c r="AI163" s="19"/>
      <c r="AJ163" s="19"/>
      <c r="AK163" s="19"/>
      <c r="AN163" s="2"/>
      <c r="AO163" s="2"/>
      <c r="AP163" s="2"/>
      <c r="AQ163" s="2"/>
      <c r="AR163" s="2"/>
    </row>
    <row r="164" spans="6:44" x14ac:dyDescent="0.3">
      <c r="F164" s="19"/>
      <c r="G164" s="19"/>
      <c r="H164" s="19"/>
      <c r="I164" s="19"/>
      <c r="L164" s="2"/>
      <c r="M164" s="2"/>
      <c r="N164" s="2"/>
      <c r="O164" s="2"/>
      <c r="P164" s="2"/>
      <c r="T164" s="19"/>
      <c r="U164" s="19"/>
      <c r="V164" s="19"/>
      <c r="W164" s="19"/>
      <c r="Z164" s="2"/>
      <c r="AA164" s="2"/>
      <c r="AB164" s="2"/>
      <c r="AC164" s="2"/>
      <c r="AD164" s="2"/>
      <c r="AH164" s="19"/>
      <c r="AI164" s="19"/>
      <c r="AJ164" s="19"/>
      <c r="AK164" s="19"/>
      <c r="AN164" s="2"/>
      <c r="AO164" s="2"/>
      <c r="AP164" s="2"/>
      <c r="AQ164" s="2"/>
      <c r="AR164" s="2"/>
    </row>
    <row r="165" spans="6:44" x14ac:dyDescent="0.3">
      <c r="F165" s="19"/>
      <c r="G165" s="19"/>
      <c r="H165" s="19"/>
      <c r="I165" s="19"/>
      <c r="L165" s="2"/>
      <c r="M165" s="2"/>
      <c r="N165" s="2"/>
      <c r="O165" s="2"/>
      <c r="P165" s="2"/>
      <c r="T165" s="19"/>
      <c r="U165" s="19"/>
      <c r="V165" s="19"/>
      <c r="W165" s="19"/>
      <c r="Z165" s="2"/>
      <c r="AA165" s="2"/>
      <c r="AB165" s="2"/>
      <c r="AC165" s="2"/>
      <c r="AD165" s="2"/>
      <c r="AH165" s="19"/>
      <c r="AI165" s="19"/>
      <c r="AJ165" s="19"/>
      <c r="AK165" s="19"/>
      <c r="AN165" s="2"/>
      <c r="AO165" s="2"/>
      <c r="AP165" s="2"/>
      <c r="AQ165" s="2"/>
      <c r="AR165" s="2"/>
    </row>
    <row r="166" spans="6:44" x14ac:dyDescent="0.3">
      <c r="F166" s="19"/>
      <c r="G166" s="19"/>
      <c r="H166" s="19"/>
      <c r="I166" s="19"/>
      <c r="L166" s="2"/>
      <c r="M166" s="2"/>
      <c r="N166" s="2"/>
      <c r="O166" s="2"/>
      <c r="P166" s="2"/>
      <c r="T166" s="19"/>
      <c r="U166" s="19"/>
      <c r="V166" s="19"/>
      <c r="W166" s="19"/>
      <c r="Z166" s="2"/>
      <c r="AA166" s="2"/>
      <c r="AB166" s="2"/>
      <c r="AC166" s="2"/>
      <c r="AD166" s="2"/>
      <c r="AH166" s="19"/>
      <c r="AI166" s="19"/>
      <c r="AJ166" s="19"/>
      <c r="AK166" s="19"/>
      <c r="AN166" s="2"/>
      <c r="AO166" s="2"/>
      <c r="AP166" s="2"/>
      <c r="AQ166" s="2"/>
      <c r="AR166" s="2"/>
    </row>
    <row r="167" spans="6:44" x14ac:dyDescent="0.3">
      <c r="F167" s="19"/>
      <c r="G167" s="19"/>
      <c r="H167" s="19"/>
      <c r="I167" s="19"/>
      <c r="L167" s="2"/>
      <c r="M167" s="2"/>
      <c r="N167" s="2"/>
      <c r="O167" s="2"/>
      <c r="P167" s="2"/>
      <c r="T167" s="19"/>
      <c r="U167" s="19"/>
      <c r="V167" s="19"/>
      <c r="W167" s="19"/>
      <c r="Z167" s="2"/>
      <c r="AA167" s="2"/>
      <c r="AB167" s="2"/>
      <c r="AC167" s="2"/>
      <c r="AD167" s="2"/>
      <c r="AH167" s="19"/>
      <c r="AI167" s="19"/>
      <c r="AJ167" s="19"/>
      <c r="AK167" s="19"/>
      <c r="AN167" s="2"/>
      <c r="AO167" s="2"/>
      <c r="AP167" s="2"/>
      <c r="AQ167" s="2"/>
      <c r="AR167" s="2"/>
    </row>
    <row r="168" spans="6:44" x14ac:dyDescent="0.3">
      <c r="F168" s="19"/>
      <c r="G168" s="19"/>
      <c r="H168" s="19"/>
      <c r="I168" s="19"/>
      <c r="L168" s="2"/>
      <c r="M168" s="2"/>
      <c r="N168" s="2"/>
      <c r="O168" s="2"/>
      <c r="P168" s="2"/>
      <c r="T168" s="19"/>
      <c r="U168" s="19"/>
      <c r="V168" s="19"/>
      <c r="W168" s="19"/>
      <c r="Z168" s="2"/>
      <c r="AA168" s="2"/>
      <c r="AB168" s="2"/>
      <c r="AC168" s="2"/>
      <c r="AD168" s="2"/>
      <c r="AH168" s="19"/>
      <c r="AI168" s="19"/>
      <c r="AJ168" s="19"/>
      <c r="AK168" s="19"/>
      <c r="AN168" s="2"/>
      <c r="AO168" s="2"/>
      <c r="AP168" s="2"/>
      <c r="AQ168" s="2"/>
      <c r="AR168" s="2"/>
    </row>
    <row r="169" spans="6:44" x14ac:dyDescent="0.3">
      <c r="F169" s="19"/>
      <c r="G169" s="19"/>
      <c r="H169" s="19"/>
      <c r="I169" s="19"/>
      <c r="L169" s="2"/>
      <c r="M169" s="2"/>
      <c r="N169" s="2"/>
      <c r="O169" s="2"/>
      <c r="P169" s="2"/>
      <c r="T169" s="19"/>
      <c r="U169" s="19"/>
      <c r="V169" s="19"/>
      <c r="W169" s="19"/>
      <c r="Z169" s="2"/>
      <c r="AA169" s="2"/>
      <c r="AB169" s="2"/>
      <c r="AC169" s="2"/>
      <c r="AD169" s="2"/>
      <c r="AH169" s="19"/>
      <c r="AI169" s="19"/>
      <c r="AJ169" s="19"/>
      <c r="AK169" s="19"/>
      <c r="AN169" s="2"/>
      <c r="AO169" s="2"/>
      <c r="AP169" s="2"/>
      <c r="AQ169" s="2"/>
      <c r="AR169" s="2"/>
    </row>
    <row r="170" spans="6:44" x14ac:dyDescent="0.3">
      <c r="F170" s="19"/>
      <c r="G170" s="19"/>
      <c r="H170" s="19"/>
      <c r="I170" s="19"/>
      <c r="L170" s="2"/>
      <c r="M170" s="2"/>
      <c r="N170" s="2"/>
      <c r="O170" s="2"/>
      <c r="P170" s="2"/>
      <c r="T170" s="19"/>
      <c r="U170" s="19"/>
      <c r="V170" s="19"/>
      <c r="W170" s="19"/>
      <c r="Z170" s="2"/>
      <c r="AA170" s="2"/>
      <c r="AB170" s="2"/>
      <c r="AC170" s="2"/>
      <c r="AD170" s="2"/>
      <c r="AH170" s="19"/>
      <c r="AI170" s="19"/>
      <c r="AJ170" s="19"/>
      <c r="AK170" s="19"/>
      <c r="AN170" s="2"/>
      <c r="AO170" s="2"/>
      <c r="AP170" s="2"/>
      <c r="AQ170" s="2"/>
      <c r="AR170" s="2"/>
    </row>
    <row r="171" spans="6:44" x14ac:dyDescent="0.3">
      <c r="F171" s="19"/>
      <c r="G171" s="19"/>
      <c r="H171" s="19"/>
      <c r="I171" s="19"/>
      <c r="L171" s="2"/>
      <c r="M171" s="2"/>
      <c r="N171" s="2"/>
      <c r="O171" s="2"/>
      <c r="P171" s="2"/>
      <c r="T171" s="19"/>
      <c r="U171" s="19"/>
      <c r="V171" s="19"/>
      <c r="W171" s="19"/>
      <c r="Z171" s="2"/>
      <c r="AA171" s="2"/>
      <c r="AB171" s="2"/>
      <c r="AC171" s="2"/>
      <c r="AD171" s="2"/>
      <c r="AH171" s="19"/>
      <c r="AI171" s="19"/>
      <c r="AJ171" s="19"/>
      <c r="AK171" s="19"/>
      <c r="AN171" s="2"/>
      <c r="AO171" s="2"/>
      <c r="AP171" s="2"/>
      <c r="AQ171" s="2"/>
      <c r="AR171" s="2"/>
    </row>
    <row r="172" spans="6:44" x14ac:dyDescent="0.3">
      <c r="F172" s="19"/>
      <c r="G172" s="19"/>
      <c r="H172" s="19"/>
      <c r="I172" s="19"/>
      <c r="L172" s="2"/>
      <c r="M172" s="2"/>
      <c r="N172" s="2"/>
      <c r="O172" s="2"/>
      <c r="P172" s="2"/>
      <c r="T172" s="19"/>
      <c r="U172" s="19"/>
      <c r="V172" s="19"/>
      <c r="W172" s="19"/>
      <c r="Z172" s="2"/>
      <c r="AA172" s="2"/>
      <c r="AB172" s="2"/>
      <c r="AC172" s="2"/>
      <c r="AD172" s="2"/>
      <c r="AH172" s="19"/>
      <c r="AI172" s="19"/>
      <c r="AJ172" s="19"/>
      <c r="AK172" s="19"/>
      <c r="AN172" s="2"/>
      <c r="AO172" s="2"/>
      <c r="AP172" s="2"/>
      <c r="AQ172" s="2"/>
      <c r="AR172" s="2"/>
    </row>
    <row r="173" spans="6:44" x14ac:dyDescent="0.3">
      <c r="F173" s="19"/>
      <c r="G173" s="19"/>
      <c r="H173" s="19"/>
      <c r="I173" s="19"/>
      <c r="L173" s="2"/>
      <c r="M173" s="2"/>
      <c r="N173" s="2"/>
      <c r="O173" s="2"/>
      <c r="P173" s="2"/>
      <c r="T173" s="19"/>
      <c r="U173" s="19"/>
      <c r="V173" s="19"/>
      <c r="W173" s="19"/>
      <c r="Z173" s="2"/>
      <c r="AA173" s="2"/>
      <c r="AB173" s="2"/>
      <c r="AC173" s="2"/>
      <c r="AD173" s="2"/>
      <c r="AH173" s="19"/>
      <c r="AI173" s="19"/>
      <c r="AJ173" s="19"/>
      <c r="AK173" s="19"/>
      <c r="AN173" s="2"/>
      <c r="AO173" s="2"/>
      <c r="AP173" s="2"/>
      <c r="AQ173" s="2"/>
      <c r="AR173" s="2"/>
    </row>
    <row r="174" spans="6:44" x14ac:dyDescent="0.3">
      <c r="F174" s="19"/>
      <c r="G174" s="19"/>
      <c r="H174" s="19"/>
      <c r="I174" s="19"/>
      <c r="L174" s="2"/>
      <c r="M174" s="2"/>
      <c r="N174" s="2"/>
      <c r="O174" s="2"/>
      <c r="P174" s="2"/>
      <c r="T174" s="19"/>
      <c r="U174" s="19"/>
      <c r="V174" s="19"/>
      <c r="W174" s="19"/>
      <c r="Z174" s="2"/>
      <c r="AA174" s="2"/>
      <c r="AB174" s="2"/>
      <c r="AC174" s="2"/>
      <c r="AD174" s="2"/>
      <c r="AH174" s="19"/>
      <c r="AI174" s="19"/>
      <c r="AJ174" s="19"/>
      <c r="AK174" s="19"/>
      <c r="AN174" s="2"/>
      <c r="AO174" s="2"/>
      <c r="AP174" s="2"/>
      <c r="AQ174" s="2"/>
      <c r="AR174" s="2"/>
    </row>
    <row r="175" spans="6:44" x14ac:dyDescent="0.3">
      <c r="F175" s="19"/>
      <c r="G175" s="19"/>
      <c r="H175" s="19"/>
      <c r="I175" s="19"/>
      <c r="L175" s="2"/>
      <c r="M175" s="2"/>
      <c r="N175" s="2"/>
      <c r="O175" s="2"/>
      <c r="P175" s="2"/>
      <c r="T175" s="19"/>
      <c r="U175" s="19"/>
      <c r="V175" s="19"/>
      <c r="W175" s="19"/>
      <c r="Z175" s="2"/>
      <c r="AA175" s="2"/>
      <c r="AB175" s="2"/>
      <c r="AC175" s="2"/>
      <c r="AD175" s="2"/>
      <c r="AH175" s="19"/>
      <c r="AI175" s="19"/>
      <c r="AJ175" s="19"/>
      <c r="AK175" s="19"/>
      <c r="AN175" s="2"/>
      <c r="AO175" s="2"/>
      <c r="AP175" s="2"/>
      <c r="AQ175" s="2"/>
      <c r="AR175" s="2"/>
    </row>
    <row r="176" spans="6:44" x14ac:dyDescent="0.3">
      <c r="F176" s="19"/>
      <c r="G176" s="19"/>
      <c r="H176" s="19"/>
      <c r="I176" s="19"/>
      <c r="L176" s="2"/>
      <c r="M176" s="2"/>
      <c r="N176" s="2"/>
      <c r="O176" s="2"/>
      <c r="P176" s="2"/>
      <c r="T176" s="19"/>
      <c r="U176" s="19"/>
      <c r="V176" s="19"/>
      <c r="W176" s="19"/>
      <c r="Z176" s="2"/>
      <c r="AA176" s="2"/>
      <c r="AB176" s="2"/>
      <c r="AC176" s="2"/>
      <c r="AD176" s="2"/>
      <c r="AH176" s="19"/>
      <c r="AI176" s="19"/>
      <c r="AJ176" s="19"/>
      <c r="AK176" s="19"/>
      <c r="AN176" s="2"/>
      <c r="AO176" s="2"/>
      <c r="AP176" s="2"/>
      <c r="AQ176" s="2"/>
      <c r="AR176" s="2"/>
    </row>
    <row r="177" spans="6:44" x14ac:dyDescent="0.3">
      <c r="F177" s="19"/>
      <c r="G177" s="19"/>
      <c r="H177" s="19"/>
      <c r="I177" s="19"/>
      <c r="L177" s="2"/>
      <c r="M177" s="2"/>
      <c r="N177" s="2"/>
      <c r="O177" s="2"/>
      <c r="P177" s="2"/>
      <c r="T177" s="19"/>
      <c r="U177" s="19"/>
      <c r="V177" s="19"/>
      <c r="W177" s="19"/>
      <c r="Z177" s="2"/>
      <c r="AA177" s="2"/>
      <c r="AB177" s="2"/>
      <c r="AC177" s="2"/>
      <c r="AD177" s="2"/>
      <c r="AH177" s="19"/>
      <c r="AI177" s="19"/>
      <c r="AJ177" s="19"/>
      <c r="AK177" s="19"/>
      <c r="AN177" s="2"/>
      <c r="AO177" s="2"/>
      <c r="AP177" s="2"/>
      <c r="AQ177" s="2"/>
      <c r="AR177" s="2"/>
    </row>
    <row r="178" spans="6:44" x14ac:dyDescent="0.3">
      <c r="F178" s="19"/>
      <c r="G178" s="19"/>
      <c r="H178" s="19"/>
      <c r="I178" s="19"/>
      <c r="L178" s="2"/>
      <c r="M178" s="2"/>
      <c r="N178" s="2"/>
      <c r="O178" s="2"/>
      <c r="P178" s="2"/>
      <c r="T178" s="19"/>
      <c r="U178" s="19"/>
      <c r="V178" s="19"/>
      <c r="W178" s="19"/>
      <c r="Z178" s="2"/>
      <c r="AA178" s="2"/>
      <c r="AB178" s="2"/>
      <c r="AC178" s="2"/>
      <c r="AD178" s="2"/>
      <c r="AH178" s="19"/>
      <c r="AI178" s="19"/>
      <c r="AJ178" s="19"/>
      <c r="AK178" s="19"/>
      <c r="AN178" s="2"/>
      <c r="AO178" s="2"/>
      <c r="AP178" s="2"/>
      <c r="AQ178" s="2"/>
      <c r="AR178" s="2"/>
    </row>
    <row r="179" spans="6:44" x14ac:dyDescent="0.3">
      <c r="F179" s="19"/>
      <c r="G179" s="19"/>
      <c r="H179" s="19"/>
      <c r="I179" s="19"/>
      <c r="L179" s="2"/>
      <c r="M179" s="2"/>
      <c r="N179" s="2"/>
      <c r="O179" s="2"/>
      <c r="P179" s="2"/>
      <c r="T179" s="19"/>
      <c r="U179" s="19"/>
      <c r="V179" s="19"/>
      <c r="W179" s="19"/>
      <c r="Z179" s="2"/>
      <c r="AA179" s="2"/>
      <c r="AB179" s="2"/>
      <c r="AC179" s="2"/>
      <c r="AD179" s="2"/>
      <c r="AH179" s="19"/>
      <c r="AI179" s="19"/>
      <c r="AJ179" s="19"/>
      <c r="AK179" s="19"/>
      <c r="AN179" s="2"/>
      <c r="AO179" s="2"/>
      <c r="AP179" s="2"/>
      <c r="AQ179" s="2"/>
      <c r="AR179" s="2"/>
    </row>
    <row r="180" spans="6:44" x14ac:dyDescent="0.3">
      <c r="F180" s="19"/>
      <c r="G180" s="19"/>
      <c r="H180" s="19"/>
      <c r="I180" s="19"/>
      <c r="L180" s="2"/>
      <c r="M180" s="2"/>
      <c r="N180" s="2"/>
      <c r="O180" s="2"/>
      <c r="P180" s="2"/>
      <c r="T180" s="19"/>
      <c r="U180" s="19"/>
      <c r="V180" s="19"/>
      <c r="W180" s="19"/>
      <c r="Z180" s="2"/>
      <c r="AA180" s="2"/>
      <c r="AB180" s="2"/>
      <c r="AC180" s="2"/>
      <c r="AD180" s="2"/>
      <c r="AH180" s="19"/>
      <c r="AI180" s="19"/>
      <c r="AJ180" s="19"/>
      <c r="AK180" s="19"/>
      <c r="AN180" s="2"/>
      <c r="AO180" s="2"/>
      <c r="AP180" s="2"/>
      <c r="AQ180" s="2"/>
      <c r="AR180" s="2"/>
    </row>
    <row r="181" spans="6:44" x14ac:dyDescent="0.3">
      <c r="F181" s="19"/>
      <c r="G181" s="19"/>
      <c r="H181" s="19"/>
      <c r="I181" s="19"/>
      <c r="L181" s="2"/>
      <c r="M181" s="2"/>
      <c r="N181" s="2"/>
      <c r="O181" s="2"/>
      <c r="P181" s="2"/>
      <c r="T181" s="19"/>
      <c r="U181" s="19"/>
      <c r="V181" s="19"/>
      <c r="W181" s="19"/>
      <c r="Z181" s="2"/>
      <c r="AA181" s="2"/>
      <c r="AB181" s="2"/>
      <c r="AC181" s="2"/>
      <c r="AD181" s="2"/>
      <c r="AH181" s="19"/>
      <c r="AI181" s="19"/>
      <c r="AJ181" s="19"/>
      <c r="AK181" s="19"/>
      <c r="AN181" s="2"/>
      <c r="AO181" s="2"/>
      <c r="AP181" s="2"/>
      <c r="AQ181" s="2"/>
      <c r="AR181" s="2"/>
    </row>
    <row r="182" spans="6:44" x14ac:dyDescent="0.3">
      <c r="F182" s="19"/>
      <c r="G182" s="19"/>
      <c r="H182" s="19"/>
      <c r="I182" s="19"/>
      <c r="L182" s="2"/>
      <c r="M182" s="2"/>
      <c r="N182" s="2"/>
      <c r="O182" s="2"/>
      <c r="P182" s="2"/>
      <c r="T182" s="19"/>
      <c r="U182" s="19"/>
      <c r="V182" s="19"/>
      <c r="W182" s="19"/>
      <c r="Z182" s="2"/>
      <c r="AA182" s="2"/>
      <c r="AB182" s="2"/>
      <c r="AC182" s="2"/>
      <c r="AD182" s="2"/>
      <c r="AH182" s="19"/>
      <c r="AI182" s="19"/>
      <c r="AJ182" s="19"/>
      <c r="AK182" s="19"/>
      <c r="AN182" s="2"/>
      <c r="AO182" s="2"/>
      <c r="AP182" s="2"/>
      <c r="AQ182" s="2"/>
      <c r="AR182" s="2"/>
    </row>
    <row r="183" spans="6:44" x14ac:dyDescent="0.3">
      <c r="F183" s="19"/>
      <c r="G183" s="19"/>
      <c r="H183" s="19"/>
      <c r="I183" s="19"/>
      <c r="L183" s="2"/>
      <c r="M183" s="2"/>
      <c r="N183" s="2"/>
      <c r="O183" s="2"/>
      <c r="P183" s="2"/>
      <c r="T183" s="19"/>
      <c r="U183" s="19"/>
      <c r="V183" s="19"/>
      <c r="W183" s="19"/>
      <c r="Z183" s="2"/>
      <c r="AA183" s="2"/>
      <c r="AB183" s="2"/>
      <c r="AC183" s="2"/>
      <c r="AD183" s="2"/>
      <c r="AH183" s="19"/>
      <c r="AI183" s="19"/>
      <c r="AJ183" s="19"/>
      <c r="AK183" s="19"/>
      <c r="AN183" s="2"/>
      <c r="AO183" s="2"/>
      <c r="AP183" s="2"/>
      <c r="AQ183" s="2"/>
      <c r="AR183" s="2"/>
    </row>
    <row r="184" spans="6:44" x14ac:dyDescent="0.3">
      <c r="F184" s="19"/>
      <c r="G184" s="19"/>
      <c r="H184" s="19"/>
      <c r="I184" s="19"/>
      <c r="L184" s="2"/>
      <c r="M184" s="2"/>
      <c r="N184" s="2"/>
      <c r="O184" s="2"/>
      <c r="P184" s="2"/>
      <c r="T184" s="19"/>
      <c r="U184" s="19"/>
      <c r="V184" s="19"/>
      <c r="W184" s="19"/>
      <c r="Z184" s="2"/>
      <c r="AA184" s="2"/>
      <c r="AB184" s="2"/>
      <c r="AC184" s="2"/>
      <c r="AD184" s="2"/>
      <c r="AH184" s="19"/>
      <c r="AI184" s="19"/>
      <c r="AJ184" s="19"/>
      <c r="AK184" s="19"/>
      <c r="AN184" s="2"/>
      <c r="AO184" s="2"/>
      <c r="AP184" s="2"/>
      <c r="AQ184" s="2"/>
      <c r="AR184" s="2"/>
    </row>
    <row r="185" spans="6:44" x14ac:dyDescent="0.3">
      <c r="F185" s="19"/>
      <c r="G185" s="19"/>
      <c r="H185" s="19"/>
      <c r="I185" s="19"/>
      <c r="L185" s="2"/>
      <c r="M185" s="2"/>
      <c r="N185" s="2"/>
      <c r="O185" s="2"/>
      <c r="P185" s="2"/>
      <c r="T185" s="19"/>
      <c r="U185" s="19"/>
      <c r="V185" s="19"/>
      <c r="W185" s="19"/>
      <c r="Z185" s="2"/>
      <c r="AA185" s="2"/>
      <c r="AB185" s="2"/>
      <c r="AC185" s="2"/>
      <c r="AD185" s="2"/>
      <c r="AH185" s="19"/>
      <c r="AI185" s="19"/>
      <c r="AJ185" s="19"/>
      <c r="AK185" s="19"/>
      <c r="AN185" s="2"/>
      <c r="AO185" s="2"/>
      <c r="AP185" s="2"/>
      <c r="AQ185" s="2"/>
      <c r="AR185" s="2"/>
    </row>
    <row r="186" spans="6:44" x14ac:dyDescent="0.3">
      <c r="F186" s="19"/>
      <c r="G186" s="19"/>
      <c r="H186" s="19"/>
      <c r="I186" s="19"/>
      <c r="L186" s="2"/>
      <c r="M186" s="2"/>
      <c r="N186" s="2"/>
      <c r="O186" s="2"/>
      <c r="P186" s="2"/>
      <c r="T186" s="19"/>
      <c r="U186" s="19"/>
      <c r="V186" s="19"/>
      <c r="W186" s="19"/>
      <c r="Z186" s="2"/>
      <c r="AA186" s="2"/>
      <c r="AB186" s="2"/>
      <c r="AC186" s="2"/>
      <c r="AD186" s="2"/>
      <c r="AH186" s="19"/>
      <c r="AI186" s="19"/>
      <c r="AJ186" s="19"/>
      <c r="AK186" s="19"/>
      <c r="AN186" s="2"/>
      <c r="AO186" s="2"/>
      <c r="AP186" s="2"/>
      <c r="AQ186" s="2"/>
      <c r="AR186" s="2"/>
    </row>
    <row r="187" spans="6:44" x14ac:dyDescent="0.3">
      <c r="F187" s="19"/>
      <c r="G187" s="19"/>
      <c r="H187" s="19"/>
      <c r="I187" s="19"/>
      <c r="L187" s="2"/>
      <c r="M187" s="2"/>
      <c r="N187" s="2"/>
      <c r="O187" s="2"/>
      <c r="P187" s="2"/>
      <c r="T187" s="19"/>
      <c r="U187" s="19"/>
      <c r="V187" s="19"/>
      <c r="W187" s="19"/>
      <c r="Z187" s="2"/>
      <c r="AA187" s="2"/>
      <c r="AB187" s="2"/>
      <c r="AC187" s="2"/>
      <c r="AD187" s="2"/>
      <c r="AH187" s="19"/>
      <c r="AI187" s="19"/>
      <c r="AJ187" s="19"/>
      <c r="AK187" s="19"/>
      <c r="AN187" s="2"/>
      <c r="AO187" s="2"/>
      <c r="AP187" s="2"/>
      <c r="AQ187" s="2"/>
      <c r="AR187" s="2"/>
    </row>
    <row r="188" spans="6:44" x14ac:dyDescent="0.3">
      <c r="F188" s="19"/>
      <c r="G188" s="19"/>
      <c r="H188" s="19"/>
      <c r="I188" s="19"/>
      <c r="L188" s="2"/>
      <c r="M188" s="2"/>
      <c r="N188" s="2"/>
      <c r="O188" s="2"/>
      <c r="P188" s="2"/>
      <c r="T188" s="19"/>
      <c r="U188" s="19"/>
      <c r="V188" s="19"/>
      <c r="W188" s="19"/>
      <c r="Z188" s="2"/>
      <c r="AA188" s="2"/>
      <c r="AB188" s="2"/>
      <c r="AC188" s="2"/>
      <c r="AD188" s="2"/>
      <c r="AH188" s="19"/>
      <c r="AI188" s="19"/>
      <c r="AJ188" s="19"/>
      <c r="AK188" s="19"/>
      <c r="AN188" s="2"/>
      <c r="AO188" s="2"/>
      <c r="AP188" s="2"/>
      <c r="AQ188" s="2"/>
      <c r="AR188" s="2"/>
    </row>
    <row r="189" spans="6:44" x14ac:dyDescent="0.3">
      <c r="F189" s="19"/>
      <c r="G189" s="19"/>
      <c r="H189" s="19"/>
      <c r="I189" s="19"/>
      <c r="L189" s="2"/>
      <c r="M189" s="2"/>
      <c r="N189" s="2"/>
      <c r="O189" s="2"/>
      <c r="P189" s="2"/>
      <c r="T189" s="19"/>
      <c r="U189" s="19"/>
      <c r="V189" s="19"/>
      <c r="W189" s="19"/>
      <c r="Z189" s="2"/>
      <c r="AA189" s="2"/>
      <c r="AB189" s="2"/>
      <c r="AC189" s="2"/>
      <c r="AD189" s="2"/>
      <c r="AH189" s="19"/>
      <c r="AI189" s="19"/>
      <c r="AJ189" s="19"/>
      <c r="AK189" s="19"/>
      <c r="AN189" s="2"/>
      <c r="AO189" s="2"/>
      <c r="AP189" s="2"/>
      <c r="AQ189" s="2"/>
      <c r="AR189" s="2"/>
    </row>
    <row r="190" spans="6:44" x14ac:dyDescent="0.3">
      <c r="F190" s="19"/>
      <c r="G190" s="19"/>
      <c r="H190" s="19"/>
      <c r="I190" s="19"/>
      <c r="L190" s="2"/>
      <c r="M190" s="2"/>
      <c r="N190" s="2"/>
      <c r="O190" s="2"/>
      <c r="P190" s="2"/>
      <c r="T190" s="19"/>
      <c r="U190" s="19"/>
      <c r="V190" s="19"/>
      <c r="W190" s="19"/>
      <c r="Z190" s="2"/>
      <c r="AA190" s="2"/>
      <c r="AB190" s="2"/>
      <c r="AC190" s="2"/>
      <c r="AD190" s="2"/>
      <c r="AH190" s="19"/>
      <c r="AI190" s="19"/>
      <c r="AJ190" s="19"/>
      <c r="AK190" s="19"/>
      <c r="AN190" s="2"/>
      <c r="AO190" s="2"/>
      <c r="AP190" s="2"/>
      <c r="AQ190" s="2"/>
      <c r="AR190" s="2"/>
    </row>
    <row r="191" spans="6:44" x14ac:dyDescent="0.3">
      <c r="F191" s="19"/>
      <c r="G191" s="19"/>
      <c r="H191" s="19"/>
      <c r="I191" s="19"/>
      <c r="L191" s="2"/>
      <c r="M191" s="2"/>
      <c r="N191" s="2"/>
      <c r="O191" s="2"/>
      <c r="P191" s="2"/>
      <c r="T191" s="19"/>
      <c r="U191" s="19"/>
      <c r="V191" s="19"/>
      <c r="W191" s="19"/>
      <c r="Z191" s="2"/>
      <c r="AA191" s="2"/>
      <c r="AB191" s="2"/>
      <c r="AC191" s="2"/>
      <c r="AD191" s="2"/>
      <c r="AH191" s="19"/>
      <c r="AI191" s="19"/>
      <c r="AJ191" s="19"/>
      <c r="AK191" s="19"/>
      <c r="AN191" s="2"/>
      <c r="AO191" s="2"/>
      <c r="AP191" s="2"/>
      <c r="AQ191" s="2"/>
      <c r="AR191" s="2"/>
    </row>
    <row r="192" spans="6:44" x14ac:dyDescent="0.3">
      <c r="F192" s="19"/>
      <c r="G192" s="19"/>
      <c r="H192" s="19"/>
      <c r="I192" s="19"/>
      <c r="L192" s="2"/>
      <c r="M192" s="2"/>
      <c r="N192" s="2"/>
      <c r="O192" s="2"/>
      <c r="P192" s="2"/>
      <c r="T192" s="19"/>
      <c r="U192" s="19"/>
      <c r="V192" s="19"/>
      <c r="W192" s="19"/>
      <c r="Z192" s="2"/>
      <c r="AA192" s="2"/>
      <c r="AB192" s="2"/>
      <c r="AC192" s="2"/>
      <c r="AD192" s="2"/>
      <c r="AH192" s="19"/>
      <c r="AI192" s="19"/>
      <c r="AJ192" s="19"/>
      <c r="AK192" s="19"/>
      <c r="AN192" s="2"/>
      <c r="AO192" s="2"/>
      <c r="AP192" s="2"/>
      <c r="AQ192" s="2"/>
      <c r="AR192" s="2"/>
    </row>
    <row r="193" spans="6:44" x14ac:dyDescent="0.3">
      <c r="F193" s="19"/>
      <c r="G193" s="19"/>
      <c r="H193" s="19"/>
      <c r="I193" s="19"/>
      <c r="L193" s="2"/>
      <c r="M193" s="2"/>
      <c r="N193" s="2"/>
      <c r="O193" s="2"/>
      <c r="P193" s="2"/>
      <c r="T193" s="19"/>
      <c r="U193" s="19"/>
      <c r="V193" s="19"/>
      <c r="W193" s="19"/>
      <c r="Z193" s="2"/>
      <c r="AA193" s="2"/>
      <c r="AB193" s="2"/>
      <c r="AC193" s="2"/>
      <c r="AD193" s="2"/>
      <c r="AH193" s="19"/>
      <c r="AI193" s="19"/>
      <c r="AJ193" s="19"/>
      <c r="AK193" s="19"/>
      <c r="AN193" s="2"/>
      <c r="AO193" s="2"/>
      <c r="AP193" s="2"/>
      <c r="AQ193" s="2"/>
      <c r="AR193" s="2"/>
    </row>
    <row r="194" spans="6:44" x14ac:dyDescent="0.3">
      <c r="F194" s="19"/>
      <c r="G194" s="19"/>
      <c r="H194" s="19"/>
      <c r="I194" s="19"/>
      <c r="L194" s="2"/>
      <c r="M194" s="2"/>
      <c r="N194" s="2"/>
      <c r="O194" s="2"/>
      <c r="P194" s="2"/>
      <c r="T194" s="19"/>
      <c r="U194" s="19"/>
      <c r="V194" s="19"/>
      <c r="W194" s="19"/>
      <c r="Z194" s="2"/>
      <c r="AA194" s="2"/>
      <c r="AB194" s="2"/>
      <c r="AC194" s="2"/>
      <c r="AD194" s="2"/>
      <c r="AH194" s="19"/>
      <c r="AI194" s="19"/>
      <c r="AJ194" s="19"/>
      <c r="AK194" s="19"/>
      <c r="AN194" s="2"/>
      <c r="AO194" s="2"/>
      <c r="AP194" s="2"/>
      <c r="AQ194" s="2"/>
      <c r="AR194" s="2"/>
    </row>
    <row r="195" spans="6:44" x14ac:dyDescent="0.3">
      <c r="F195" s="19"/>
      <c r="G195" s="19"/>
      <c r="H195" s="19"/>
      <c r="I195" s="19"/>
      <c r="L195" s="2"/>
      <c r="M195" s="2"/>
      <c r="N195" s="2"/>
      <c r="O195" s="2"/>
      <c r="P195" s="2"/>
      <c r="T195" s="19"/>
      <c r="U195" s="19"/>
      <c r="V195" s="19"/>
      <c r="W195" s="19"/>
      <c r="Z195" s="2"/>
      <c r="AA195" s="2"/>
      <c r="AB195" s="2"/>
      <c r="AC195" s="2"/>
      <c r="AD195" s="2"/>
      <c r="AH195" s="19"/>
      <c r="AI195" s="19"/>
      <c r="AJ195" s="19"/>
      <c r="AK195" s="19"/>
      <c r="AN195" s="2"/>
      <c r="AO195" s="2"/>
      <c r="AP195" s="2"/>
      <c r="AQ195" s="2"/>
      <c r="AR195" s="2"/>
    </row>
    <row r="196" spans="6:44" x14ac:dyDescent="0.3">
      <c r="F196" s="19"/>
      <c r="G196" s="19"/>
      <c r="H196" s="19"/>
      <c r="I196" s="19"/>
      <c r="L196" s="2"/>
      <c r="M196" s="2"/>
      <c r="N196" s="2"/>
      <c r="O196" s="2"/>
      <c r="P196" s="2"/>
      <c r="T196" s="19"/>
      <c r="U196" s="19"/>
      <c r="V196" s="19"/>
      <c r="W196" s="19"/>
      <c r="Z196" s="2"/>
      <c r="AA196" s="2"/>
      <c r="AB196" s="2"/>
      <c r="AC196" s="2"/>
      <c r="AD196" s="2"/>
      <c r="AH196" s="19"/>
      <c r="AI196" s="19"/>
      <c r="AJ196" s="19"/>
      <c r="AK196" s="19"/>
      <c r="AN196" s="2"/>
      <c r="AO196" s="2"/>
      <c r="AP196" s="2"/>
      <c r="AQ196" s="2"/>
      <c r="AR196" s="2"/>
    </row>
    <row r="197" spans="6:44" x14ac:dyDescent="0.3">
      <c r="F197" s="19"/>
      <c r="G197" s="19"/>
      <c r="H197" s="19"/>
      <c r="I197" s="19"/>
      <c r="L197" s="2"/>
      <c r="M197" s="2"/>
      <c r="N197" s="2"/>
      <c r="O197" s="2"/>
      <c r="P197" s="2"/>
      <c r="T197" s="19"/>
      <c r="U197" s="19"/>
      <c r="V197" s="19"/>
      <c r="W197" s="19"/>
      <c r="Z197" s="2"/>
      <c r="AA197" s="2"/>
      <c r="AB197" s="2"/>
      <c r="AC197" s="2"/>
      <c r="AD197" s="2"/>
      <c r="AH197" s="19"/>
      <c r="AI197" s="19"/>
      <c r="AJ197" s="19"/>
      <c r="AK197" s="19"/>
      <c r="AN197" s="2"/>
      <c r="AO197" s="2"/>
      <c r="AP197" s="2"/>
      <c r="AQ197" s="2"/>
      <c r="AR197" s="2"/>
    </row>
    <row r="198" spans="6:44" x14ac:dyDescent="0.3">
      <c r="F198" s="19"/>
      <c r="G198" s="19"/>
      <c r="H198" s="19"/>
      <c r="I198" s="19"/>
      <c r="L198" s="2"/>
      <c r="M198" s="2"/>
      <c r="N198" s="2"/>
      <c r="O198" s="2"/>
      <c r="P198" s="2"/>
      <c r="T198" s="19"/>
      <c r="U198" s="19"/>
      <c r="V198" s="19"/>
      <c r="W198" s="19"/>
      <c r="Z198" s="2"/>
      <c r="AA198" s="2"/>
      <c r="AB198" s="2"/>
      <c r="AC198" s="2"/>
      <c r="AD198" s="2"/>
      <c r="AH198" s="19"/>
      <c r="AI198" s="19"/>
      <c r="AJ198" s="19"/>
      <c r="AK198" s="19"/>
      <c r="AN198" s="2"/>
      <c r="AO198" s="2"/>
      <c r="AP198" s="2"/>
      <c r="AQ198" s="2"/>
      <c r="AR198" s="2"/>
    </row>
    <row r="199" spans="6:44" x14ac:dyDescent="0.3">
      <c r="F199" s="19"/>
      <c r="G199" s="19"/>
      <c r="H199" s="19"/>
      <c r="I199" s="19"/>
      <c r="L199" s="2"/>
      <c r="M199" s="2"/>
      <c r="N199" s="2"/>
      <c r="O199" s="2"/>
      <c r="P199" s="2"/>
      <c r="T199" s="19"/>
      <c r="U199" s="19"/>
      <c r="V199" s="19"/>
      <c r="W199" s="19"/>
      <c r="Z199" s="2"/>
      <c r="AA199" s="2"/>
      <c r="AB199" s="2"/>
      <c r="AC199" s="2"/>
      <c r="AD199" s="2"/>
      <c r="AH199" s="19"/>
      <c r="AI199" s="19"/>
      <c r="AJ199" s="19"/>
      <c r="AK199" s="19"/>
      <c r="AN199" s="2"/>
      <c r="AO199" s="2"/>
      <c r="AP199" s="2"/>
      <c r="AQ199" s="2"/>
      <c r="AR199" s="2"/>
    </row>
    <row r="200" spans="6:44" x14ac:dyDescent="0.3">
      <c r="F200" s="19"/>
      <c r="G200" s="19"/>
      <c r="H200" s="19"/>
      <c r="I200" s="19"/>
      <c r="L200" s="2"/>
      <c r="M200" s="2"/>
      <c r="N200" s="2"/>
      <c r="O200" s="2"/>
      <c r="P200" s="2"/>
      <c r="T200" s="19"/>
      <c r="U200" s="19"/>
      <c r="V200" s="19"/>
      <c r="W200" s="19"/>
      <c r="Z200" s="2"/>
      <c r="AA200" s="2"/>
      <c r="AB200" s="2"/>
      <c r="AC200" s="2"/>
      <c r="AD200" s="2"/>
      <c r="AH200" s="19"/>
      <c r="AI200" s="19"/>
      <c r="AJ200" s="19"/>
      <c r="AK200" s="19"/>
      <c r="AN200" s="2"/>
      <c r="AO200" s="2"/>
      <c r="AP200" s="2"/>
      <c r="AQ200" s="2"/>
      <c r="AR200" s="2"/>
    </row>
    <row r="201" spans="6:44" x14ac:dyDescent="0.3">
      <c r="F201" s="19"/>
      <c r="G201" s="19"/>
      <c r="H201" s="19"/>
      <c r="I201" s="19"/>
      <c r="L201" s="2"/>
      <c r="M201" s="2"/>
      <c r="N201" s="2"/>
      <c r="O201" s="2"/>
      <c r="P201" s="2"/>
      <c r="T201" s="19"/>
      <c r="U201" s="19"/>
      <c r="V201" s="19"/>
      <c r="W201" s="19"/>
      <c r="Z201" s="2"/>
      <c r="AA201" s="2"/>
      <c r="AB201" s="2"/>
      <c r="AC201" s="2"/>
      <c r="AD201" s="2"/>
      <c r="AH201" s="19"/>
      <c r="AI201" s="19"/>
      <c r="AJ201" s="19"/>
      <c r="AK201" s="19"/>
      <c r="AN201" s="2"/>
      <c r="AO201" s="2"/>
      <c r="AP201" s="2"/>
      <c r="AQ201" s="2"/>
      <c r="AR201" s="2"/>
    </row>
    <row r="202" spans="6:44" x14ac:dyDescent="0.3">
      <c r="F202" s="19"/>
      <c r="G202" s="19"/>
      <c r="H202" s="19"/>
      <c r="I202" s="19"/>
      <c r="L202" s="2"/>
      <c r="M202" s="2"/>
      <c r="N202" s="2"/>
      <c r="O202" s="2"/>
      <c r="P202" s="2"/>
      <c r="T202" s="19"/>
      <c r="U202" s="19"/>
      <c r="V202" s="19"/>
      <c r="W202" s="19"/>
      <c r="Z202" s="2"/>
      <c r="AA202" s="2"/>
      <c r="AB202" s="2"/>
      <c r="AC202" s="2"/>
      <c r="AD202" s="2"/>
      <c r="AH202" s="19"/>
      <c r="AI202" s="19"/>
      <c r="AJ202" s="19"/>
      <c r="AK202" s="19"/>
      <c r="AN202" s="2"/>
      <c r="AO202" s="2"/>
      <c r="AP202" s="2"/>
      <c r="AQ202" s="2"/>
      <c r="AR202" s="2"/>
    </row>
    <row r="203" spans="6:44" x14ac:dyDescent="0.3">
      <c r="F203" s="19"/>
      <c r="G203" s="19"/>
      <c r="H203" s="19"/>
      <c r="I203" s="19"/>
      <c r="L203" s="2"/>
      <c r="M203" s="2"/>
      <c r="N203" s="2"/>
      <c r="O203" s="2"/>
      <c r="P203" s="2"/>
      <c r="T203" s="19"/>
      <c r="U203" s="19"/>
      <c r="V203" s="19"/>
      <c r="W203" s="19"/>
      <c r="Z203" s="2"/>
      <c r="AA203" s="2"/>
      <c r="AB203" s="2"/>
      <c r="AC203" s="2"/>
      <c r="AD203" s="2"/>
      <c r="AH203" s="19"/>
      <c r="AI203" s="19"/>
      <c r="AJ203" s="19"/>
      <c r="AK203" s="19"/>
      <c r="AN203" s="2"/>
      <c r="AO203" s="2"/>
      <c r="AP203" s="2"/>
      <c r="AQ203" s="2"/>
      <c r="AR203" s="2"/>
    </row>
    <row r="204" spans="6:44" x14ac:dyDescent="0.3">
      <c r="F204" s="19"/>
      <c r="G204" s="19"/>
      <c r="H204" s="19"/>
      <c r="I204" s="19"/>
      <c r="L204" s="2"/>
      <c r="M204" s="2"/>
      <c r="N204" s="2"/>
      <c r="O204" s="2"/>
      <c r="P204" s="2"/>
      <c r="T204" s="19"/>
      <c r="U204" s="19"/>
      <c r="V204" s="19"/>
      <c r="W204" s="19"/>
      <c r="Z204" s="2"/>
      <c r="AA204" s="2"/>
      <c r="AB204" s="2"/>
      <c r="AC204" s="2"/>
      <c r="AD204" s="2"/>
      <c r="AH204" s="19"/>
      <c r="AI204" s="19"/>
      <c r="AJ204" s="19"/>
      <c r="AK204" s="19"/>
      <c r="AN204" s="2"/>
      <c r="AO204" s="2"/>
      <c r="AP204" s="2"/>
      <c r="AQ204" s="2"/>
      <c r="AR204" s="2"/>
    </row>
    <row r="205" spans="6:44" x14ac:dyDescent="0.3">
      <c r="F205" s="19"/>
      <c r="G205" s="19"/>
      <c r="H205" s="19"/>
      <c r="I205" s="19"/>
      <c r="L205" s="2"/>
      <c r="M205" s="2"/>
      <c r="N205" s="2"/>
      <c r="O205" s="2"/>
      <c r="P205" s="2"/>
      <c r="T205" s="19"/>
      <c r="U205" s="19"/>
      <c r="V205" s="19"/>
      <c r="W205" s="19"/>
      <c r="Z205" s="2"/>
      <c r="AA205" s="2"/>
      <c r="AB205" s="2"/>
      <c r="AC205" s="2"/>
      <c r="AD205" s="2"/>
      <c r="AH205" s="19"/>
      <c r="AI205" s="19"/>
      <c r="AJ205" s="19"/>
      <c r="AK205" s="19"/>
      <c r="AN205" s="2"/>
      <c r="AO205" s="2"/>
      <c r="AP205" s="2"/>
      <c r="AQ205" s="2"/>
      <c r="AR205" s="2"/>
    </row>
    <row r="206" spans="6:44" x14ac:dyDescent="0.3">
      <c r="F206" s="19"/>
      <c r="G206" s="19"/>
      <c r="H206" s="19"/>
      <c r="I206" s="19"/>
      <c r="L206" s="2"/>
      <c r="M206" s="2"/>
      <c r="N206" s="2"/>
      <c r="O206" s="2"/>
      <c r="P206" s="2"/>
      <c r="T206" s="19"/>
      <c r="U206" s="19"/>
      <c r="V206" s="19"/>
      <c r="W206" s="19"/>
      <c r="Z206" s="2"/>
      <c r="AA206" s="2"/>
      <c r="AB206" s="2"/>
      <c r="AC206" s="2"/>
      <c r="AD206" s="2"/>
      <c r="AH206" s="19"/>
      <c r="AI206" s="19"/>
      <c r="AJ206" s="19"/>
      <c r="AK206" s="19"/>
      <c r="AN206" s="2"/>
      <c r="AO206" s="2"/>
      <c r="AP206" s="2"/>
      <c r="AQ206" s="2"/>
      <c r="AR206" s="2"/>
    </row>
    <row r="207" spans="6:44" x14ac:dyDescent="0.3">
      <c r="F207" s="19"/>
      <c r="G207" s="19"/>
      <c r="H207" s="19"/>
      <c r="I207" s="19"/>
      <c r="L207" s="2"/>
      <c r="M207" s="2"/>
      <c r="N207" s="2"/>
      <c r="O207" s="2"/>
      <c r="P207" s="2"/>
      <c r="T207" s="19"/>
      <c r="U207" s="19"/>
      <c r="V207" s="19"/>
      <c r="W207" s="19"/>
      <c r="Z207" s="2"/>
      <c r="AA207" s="2"/>
      <c r="AB207" s="2"/>
      <c r="AC207" s="2"/>
      <c r="AD207" s="2"/>
      <c r="AH207" s="19"/>
      <c r="AI207" s="19"/>
      <c r="AJ207" s="19"/>
      <c r="AK207" s="19"/>
      <c r="AN207" s="2"/>
      <c r="AO207" s="2"/>
      <c r="AP207" s="2"/>
      <c r="AQ207" s="2"/>
      <c r="AR207" s="2"/>
    </row>
    <row r="208" spans="6:44" x14ac:dyDescent="0.3">
      <c r="F208" s="19"/>
      <c r="G208" s="19"/>
      <c r="H208" s="19"/>
      <c r="I208" s="19"/>
      <c r="L208" s="2"/>
      <c r="M208" s="2"/>
      <c r="N208" s="2"/>
      <c r="O208" s="2"/>
      <c r="P208" s="2"/>
      <c r="T208" s="19"/>
      <c r="U208" s="19"/>
      <c r="V208" s="19"/>
      <c r="W208" s="19"/>
      <c r="Z208" s="2"/>
      <c r="AA208" s="2"/>
      <c r="AB208" s="2"/>
      <c r="AC208" s="2"/>
      <c r="AD208" s="2"/>
      <c r="AH208" s="19"/>
      <c r="AI208" s="19"/>
      <c r="AJ208" s="19"/>
      <c r="AK208" s="19"/>
      <c r="AN208" s="2"/>
      <c r="AO208" s="2"/>
      <c r="AP208" s="2"/>
      <c r="AQ208" s="2"/>
      <c r="AR208" s="2"/>
    </row>
    <row r="209" spans="6:44" x14ac:dyDescent="0.3">
      <c r="F209" s="19"/>
      <c r="G209" s="19"/>
      <c r="H209" s="19"/>
      <c r="I209" s="19"/>
      <c r="L209" s="2"/>
      <c r="M209" s="2"/>
      <c r="N209" s="2"/>
      <c r="O209" s="2"/>
      <c r="P209" s="2"/>
      <c r="T209" s="19"/>
      <c r="U209" s="19"/>
      <c r="V209" s="19"/>
      <c r="W209" s="19"/>
      <c r="Z209" s="2"/>
      <c r="AA209" s="2"/>
      <c r="AB209" s="2"/>
      <c r="AC209" s="2"/>
      <c r="AD209" s="2"/>
      <c r="AH209" s="19"/>
      <c r="AI209" s="19"/>
      <c r="AJ209" s="19"/>
      <c r="AK209" s="19"/>
      <c r="AN209" s="2"/>
      <c r="AO209" s="2"/>
      <c r="AP209" s="2"/>
      <c r="AQ209" s="2"/>
      <c r="AR209" s="2"/>
    </row>
    <row r="210" spans="6:44" x14ac:dyDescent="0.3">
      <c r="F210" s="19"/>
      <c r="G210" s="19"/>
      <c r="H210" s="19"/>
      <c r="I210" s="19"/>
      <c r="L210" s="2"/>
      <c r="M210" s="2"/>
      <c r="N210" s="2"/>
      <c r="O210" s="2"/>
      <c r="P210" s="2"/>
      <c r="T210" s="19"/>
      <c r="U210" s="19"/>
      <c r="V210" s="19"/>
      <c r="W210" s="19"/>
      <c r="Z210" s="2"/>
      <c r="AA210" s="2"/>
      <c r="AB210" s="2"/>
      <c r="AC210" s="2"/>
      <c r="AD210" s="2"/>
      <c r="AH210" s="19"/>
      <c r="AI210" s="19"/>
      <c r="AJ210" s="19"/>
      <c r="AK210" s="19"/>
      <c r="AN210" s="2"/>
      <c r="AO210" s="2"/>
      <c r="AP210" s="2"/>
      <c r="AQ210" s="2"/>
      <c r="AR210" s="2"/>
    </row>
    <row r="211" spans="6:44" x14ac:dyDescent="0.3">
      <c r="F211" s="19"/>
      <c r="G211" s="19"/>
      <c r="H211" s="19"/>
      <c r="I211" s="19"/>
      <c r="L211" s="2"/>
      <c r="M211" s="2"/>
      <c r="N211" s="2"/>
      <c r="O211" s="2"/>
      <c r="P211" s="2"/>
      <c r="T211" s="19"/>
      <c r="U211" s="19"/>
      <c r="V211" s="19"/>
      <c r="W211" s="19"/>
      <c r="Z211" s="2"/>
      <c r="AA211" s="2"/>
      <c r="AB211" s="2"/>
      <c r="AC211" s="2"/>
      <c r="AD211" s="2"/>
      <c r="AH211" s="19"/>
      <c r="AI211" s="19"/>
      <c r="AJ211" s="19"/>
      <c r="AK211" s="19"/>
      <c r="AN211" s="2"/>
      <c r="AO211" s="2"/>
      <c r="AP211" s="2"/>
      <c r="AQ211" s="2"/>
      <c r="AR211" s="2"/>
    </row>
    <row r="212" spans="6:44" x14ac:dyDescent="0.3">
      <c r="F212" s="19"/>
      <c r="G212" s="19"/>
      <c r="H212" s="19"/>
      <c r="I212" s="19"/>
      <c r="L212" s="2"/>
      <c r="M212" s="2"/>
      <c r="N212" s="2"/>
      <c r="O212" s="2"/>
      <c r="P212" s="2"/>
      <c r="T212" s="19"/>
      <c r="U212" s="19"/>
      <c r="V212" s="19"/>
      <c r="W212" s="19"/>
      <c r="Z212" s="2"/>
      <c r="AA212" s="2"/>
      <c r="AB212" s="2"/>
      <c r="AC212" s="2"/>
      <c r="AD212" s="2"/>
      <c r="AH212" s="19"/>
      <c r="AI212" s="19"/>
      <c r="AJ212" s="19"/>
      <c r="AK212" s="19"/>
      <c r="AN212" s="2"/>
      <c r="AO212" s="2"/>
      <c r="AP212" s="2"/>
      <c r="AQ212" s="2"/>
      <c r="AR212" s="2"/>
    </row>
    <row r="213" spans="6:44" x14ac:dyDescent="0.3">
      <c r="F213" s="19"/>
      <c r="G213" s="19"/>
      <c r="H213" s="19"/>
      <c r="I213" s="19"/>
      <c r="L213" s="2"/>
      <c r="M213" s="2"/>
      <c r="N213" s="2"/>
      <c r="O213" s="2"/>
      <c r="P213" s="2"/>
      <c r="T213" s="19"/>
      <c r="U213" s="19"/>
      <c r="V213" s="19"/>
      <c r="W213" s="19"/>
      <c r="Z213" s="2"/>
      <c r="AA213" s="2"/>
      <c r="AB213" s="2"/>
      <c r="AC213" s="2"/>
      <c r="AD213" s="2"/>
      <c r="AH213" s="19"/>
      <c r="AI213" s="19"/>
      <c r="AJ213" s="19"/>
      <c r="AK213" s="19"/>
      <c r="AN213" s="2"/>
      <c r="AO213" s="2"/>
      <c r="AP213" s="2"/>
      <c r="AQ213" s="2"/>
      <c r="AR213" s="2"/>
    </row>
    <row r="214" spans="6:44" x14ac:dyDescent="0.3">
      <c r="F214" s="19"/>
      <c r="G214" s="19"/>
      <c r="H214" s="19"/>
      <c r="I214" s="19"/>
      <c r="L214" s="2"/>
      <c r="M214" s="2"/>
      <c r="N214" s="2"/>
      <c r="O214" s="2"/>
      <c r="P214" s="2"/>
      <c r="T214" s="19"/>
      <c r="U214" s="19"/>
      <c r="V214" s="19"/>
      <c r="W214" s="19"/>
      <c r="Z214" s="2"/>
      <c r="AA214" s="2"/>
      <c r="AB214" s="2"/>
      <c r="AC214" s="2"/>
      <c r="AD214" s="2"/>
      <c r="AH214" s="19"/>
      <c r="AI214" s="19"/>
      <c r="AJ214" s="19"/>
      <c r="AK214" s="19"/>
      <c r="AN214" s="2"/>
      <c r="AO214" s="2"/>
      <c r="AP214" s="2"/>
      <c r="AQ214" s="2"/>
      <c r="AR214" s="2"/>
    </row>
    <row r="215" spans="6:44" x14ac:dyDescent="0.3">
      <c r="F215" s="19"/>
      <c r="G215" s="19"/>
      <c r="H215" s="19"/>
      <c r="I215" s="19"/>
      <c r="L215" s="2"/>
      <c r="M215" s="2"/>
      <c r="N215" s="2"/>
      <c r="O215" s="2"/>
      <c r="P215" s="2"/>
      <c r="T215" s="19"/>
      <c r="U215" s="19"/>
      <c r="V215" s="19"/>
      <c r="W215" s="19"/>
      <c r="Z215" s="2"/>
      <c r="AA215" s="2"/>
      <c r="AB215" s="2"/>
      <c r="AC215" s="2"/>
      <c r="AD215" s="2"/>
      <c r="AH215" s="19"/>
      <c r="AI215" s="19"/>
      <c r="AJ215" s="19"/>
      <c r="AK215" s="19"/>
      <c r="AN215" s="2"/>
      <c r="AO215" s="2"/>
      <c r="AP215" s="2"/>
      <c r="AQ215" s="2"/>
      <c r="AR215" s="2"/>
    </row>
    <row r="216" spans="6:44" x14ac:dyDescent="0.3">
      <c r="F216" s="19"/>
      <c r="G216" s="19"/>
      <c r="H216" s="19"/>
      <c r="I216" s="19"/>
      <c r="L216" s="2"/>
      <c r="M216" s="2"/>
      <c r="N216" s="2"/>
      <c r="O216" s="2"/>
      <c r="P216" s="2"/>
      <c r="T216" s="19"/>
      <c r="U216" s="19"/>
      <c r="V216" s="19"/>
      <c r="W216" s="19"/>
      <c r="Z216" s="2"/>
      <c r="AA216" s="2"/>
      <c r="AB216" s="2"/>
      <c r="AC216" s="2"/>
      <c r="AD216" s="2"/>
      <c r="AH216" s="19"/>
      <c r="AI216" s="19"/>
      <c r="AJ216" s="19"/>
      <c r="AK216" s="19"/>
      <c r="AN216" s="2"/>
      <c r="AO216" s="2"/>
      <c r="AP216" s="2"/>
      <c r="AQ216" s="2"/>
      <c r="AR216" s="2"/>
    </row>
    <row r="217" spans="6:44" x14ac:dyDescent="0.3">
      <c r="F217" s="19"/>
      <c r="G217" s="19"/>
      <c r="H217" s="19"/>
      <c r="I217" s="19"/>
      <c r="L217" s="2"/>
      <c r="M217" s="2"/>
      <c r="N217" s="2"/>
      <c r="O217" s="2"/>
      <c r="P217" s="2"/>
      <c r="T217" s="19"/>
      <c r="U217" s="19"/>
      <c r="V217" s="19"/>
      <c r="W217" s="19"/>
      <c r="Z217" s="2"/>
      <c r="AA217" s="2"/>
      <c r="AB217" s="2"/>
      <c r="AC217" s="2"/>
      <c r="AD217" s="2"/>
      <c r="AH217" s="19"/>
      <c r="AI217" s="19"/>
      <c r="AJ217" s="19"/>
      <c r="AK217" s="19"/>
      <c r="AN217" s="2"/>
      <c r="AO217" s="2"/>
      <c r="AP217" s="2"/>
      <c r="AQ217" s="2"/>
      <c r="AR217" s="2"/>
    </row>
    <row r="218" spans="6:44" x14ac:dyDescent="0.3">
      <c r="F218" s="19"/>
      <c r="G218" s="19"/>
      <c r="H218" s="19"/>
      <c r="I218" s="19"/>
      <c r="L218" s="2"/>
      <c r="M218" s="2"/>
      <c r="N218" s="2"/>
      <c r="O218" s="2"/>
      <c r="P218" s="2"/>
      <c r="T218" s="19"/>
      <c r="U218" s="19"/>
      <c r="V218" s="19"/>
      <c r="W218" s="19"/>
      <c r="Z218" s="2"/>
      <c r="AA218" s="2"/>
      <c r="AB218" s="2"/>
      <c r="AC218" s="2"/>
      <c r="AD218" s="2"/>
      <c r="AH218" s="19"/>
      <c r="AI218" s="19"/>
      <c r="AJ218" s="19"/>
      <c r="AK218" s="19"/>
      <c r="AN218" s="2"/>
      <c r="AO218" s="2"/>
      <c r="AP218" s="2"/>
      <c r="AQ218" s="2"/>
      <c r="AR218" s="2"/>
    </row>
    <row r="219" spans="6:44" x14ac:dyDescent="0.3">
      <c r="F219" s="19"/>
      <c r="G219" s="19"/>
      <c r="H219" s="19"/>
      <c r="I219" s="19"/>
      <c r="L219" s="2"/>
      <c r="M219" s="2"/>
      <c r="N219" s="2"/>
      <c r="O219" s="2"/>
      <c r="P219" s="2"/>
      <c r="T219" s="19"/>
      <c r="U219" s="19"/>
      <c r="V219" s="19"/>
      <c r="W219" s="19"/>
      <c r="Z219" s="2"/>
      <c r="AA219" s="2"/>
      <c r="AB219" s="2"/>
      <c r="AC219" s="2"/>
      <c r="AD219" s="2"/>
      <c r="AH219" s="19"/>
      <c r="AI219" s="19"/>
      <c r="AJ219" s="19"/>
      <c r="AK219" s="19"/>
      <c r="AN219" s="2"/>
      <c r="AO219" s="2"/>
      <c r="AP219" s="2"/>
      <c r="AQ219" s="2"/>
      <c r="AR219" s="2"/>
    </row>
    <row r="220" spans="6:44" x14ac:dyDescent="0.3">
      <c r="F220" s="19"/>
      <c r="G220" s="19"/>
      <c r="H220" s="19"/>
      <c r="I220" s="19"/>
      <c r="L220" s="2"/>
      <c r="M220" s="2"/>
      <c r="N220" s="2"/>
      <c r="O220" s="2"/>
      <c r="P220" s="2"/>
      <c r="T220" s="19"/>
      <c r="U220" s="19"/>
      <c r="V220" s="19"/>
      <c r="W220" s="19"/>
      <c r="Z220" s="2"/>
      <c r="AA220" s="2"/>
      <c r="AB220" s="2"/>
      <c r="AC220" s="2"/>
      <c r="AD220" s="2"/>
      <c r="AH220" s="19"/>
      <c r="AI220" s="19"/>
      <c r="AJ220" s="19"/>
      <c r="AK220" s="19"/>
      <c r="AN220" s="2"/>
      <c r="AO220" s="2"/>
      <c r="AP220" s="2"/>
      <c r="AQ220" s="2"/>
      <c r="AR220" s="2"/>
    </row>
    <row r="221" spans="6:44" x14ac:dyDescent="0.3">
      <c r="F221" s="19"/>
      <c r="G221" s="19"/>
      <c r="H221" s="19"/>
      <c r="I221" s="19"/>
      <c r="L221" s="2"/>
      <c r="M221" s="2"/>
      <c r="N221" s="2"/>
      <c r="O221" s="2"/>
      <c r="P221" s="2"/>
      <c r="T221" s="19"/>
      <c r="U221" s="19"/>
      <c r="V221" s="19"/>
      <c r="W221" s="19"/>
      <c r="Z221" s="2"/>
      <c r="AA221" s="2"/>
      <c r="AB221" s="2"/>
      <c r="AC221" s="2"/>
      <c r="AD221" s="2"/>
      <c r="AH221" s="19"/>
      <c r="AI221" s="19"/>
      <c r="AJ221" s="19"/>
      <c r="AK221" s="19"/>
      <c r="AN221" s="2"/>
      <c r="AO221" s="2"/>
      <c r="AP221" s="2"/>
      <c r="AQ221" s="2"/>
      <c r="AR221" s="2"/>
    </row>
    <row r="222" spans="6:44" x14ac:dyDescent="0.3">
      <c r="F222" s="19"/>
      <c r="G222" s="19"/>
      <c r="H222" s="19"/>
      <c r="I222" s="19"/>
      <c r="L222" s="2"/>
      <c r="M222" s="2"/>
      <c r="N222" s="2"/>
      <c r="O222" s="2"/>
      <c r="P222" s="2"/>
      <c r="T222" s="19"/>
      <c r="U222" s="19"/>
      <c r="V222" s="19"/>
      <c r="W222" s="19"/>
      <c r="Z222" s="2"/>
      <c r="AA222" s="2"/>
      <c r="AB222" s="2"/>
      <c r="AC222" s="2"/>
      <c r="AD222" s="2"/>
      <c r="AH222" s="19"/>
      <c r="AI222" s="19"/>
      <c r="AJ222" s="19"/>
      <c r="AK222" s="19"/>
      <c r="AN222" s="2"/>
      <c r="AO222" s="2"/>
      <c r="AP222" s="2"/>
      <c r="AQ222" s="2"/>
      <c r="AR222" s="2"/>
    </row>
    <row r="223" spans="6:44" x14ac:dyDescent="0.3">
      <c r="F223" s="19"/>
      <c r="G223" s="19"/>
      <c r="H223" s="19"/>
      <c r="I223" s="19"/>
      <c r="L223" s="2"/>
      <c r="M223" s="2"/>
      <c r="N223" s="2"/>
      <c r="O223" s="2"/>
      <c r="P223" s="2"/>
      <c r="T223" s="19"/>
      <c r="U223" s="19"/>
      <c r="V223" s="19"/>
      <c r="W223" s="19"/>
      <c r="Z223" s="2"/>
      <c r="AA223" s="2"/>
      <c r="AB223" s="2"/>
      <c r="AC223" s="2"/>
      <c r="AD223" s="2"/>
      <c r="AH223" s="19"/>
      <c r="AI223" s="19"/>
      <c r="AJ223" s="19"/>
      <c r="AK223" s="19"/>
      <c r="AN223" s="2"/>
      <c r="AO223" s="2"/>
      <c r="AP223" s="2"/>
      <c r="AQ223" s="2"/>
      <c r="AR223" s="2"/>
    </row>
    <row r="224" spans="6:44" x14ac:dyDescent="0.3">
      <c r="F224" s="19"/>
      <c r="G224" s="19"/>
      <c r="H224" s="19"/>
      <c r="I224" s="19"/>
      <c r="L224" s="2"/>
      <c r="M224" s="2"/>
      <c r="N224" s="2"/>
      <c r="O224" s="2"/>
      <c r="P224" s="2"/>
      <c r="T224" s="19"/>
      <c r="U224" s="19"/>
      <c r="V224" s="19"/>
      <c r="W224" s="19"/>
      <c r="Z224" s="2"/>
      <c r="AA224" s="2"/>
      <c r="AB224" s="2"/>
      <c r="AC224" s="2"/>
      <c r="AD224" s="2"/>
      <c r="AH224" s="19"/>
      <c r="AI224" s="19"/>
      <c r="AJ224" s="19"/>
      <c r="AK224" s="19"/>
      <c r="AN224" s="2"/>
      <c r="AO224" s="2"/>
      <c r="AP224" s="2"/>
      <c r="AQ224" s="2"/>
      <c r="AR224" s="2"/>
    </row>
    <row r="225" spans="6:44" x14ac:dyDescent="0.3">
      <c r="F225" s="19"/>
      <c r="G225" s="19"/>
      <c r="H225" s="19"/>
      <c r="I225" s="19"/>
      <c r="L225" s="2"/>
      <c r="M225" s="2"/>
      <c r="N225" s="2"/>
      <c r="O225" s="2"/>
      <c r="P225" s="2"/>
      <c r="T225" s="19"/>
      <c r="U225" s="19"/>
      <c r="V225" s="19"/>
      <c r="W225" s="19"/>
      <c r="Z225" s="2"/>
      <c r="AA225" s="2"/>
      <c r="AB225" s="2"/>
      <c r="AC225" s="2"/>
      <c r="AD225" s="2"/>
      <c r="AH225" s="19"/>
      <c r="AI225" s="19"/>
      <c r="AJ225" s="19"/>
      <c r="AK225" s="19"/>
      <c r="AN225" s="2"/>
      <c r="AO225" s="2"/>
      <c r="AP225" s="2"/>
      <c r="AQ225" s="2"/>
      <c r="AR225" s="2"/>
    </row>
    <row r="226" spans="6:44" x14ac:dyDescent="0.3">
      <c r="F226" s="19"/>
      <c r="G226" s="19"/>
      <c r="H226" s="19"/>
      <c r="I226" s="19"/>
      <c r="L226" s="2"/>
      <c r="M226" s="2"/>
      <c r="N226" s="2"/>
      <c r="O226" s="2"/>
      <c r="P226" s="2"/>
      <c r="T226" s="19"/>
      <c r="U226" s="19"/>
      <c r="V226" s="19"/>
      <c r="W226" s="19"/>
      <c r="Z226" s="2"/>
      <c r="AA226" s="2"/>
      <c r="AB226" s="2"/>
      <c r="AC226" s="2"/>
      <c r="AD226" s="2"/>
      <c r="AH226" s="19"/>
      <c r="AI226" s="19"/>
      <c r="AJ226" s="19"/>
      <c r="AK226" s="19"/>
      <c r="AN226" s="2"/>
      <c r="AO226" s="2"/>
      <c r="AP226" s="2"/>
      <c r="AQ226" s="2"/>
      <c r="AR226" s="2"/>
    </row>
    <row r="227" spans="6:44" x14ac:dyDescent="0.3">
      <c r="F227" s="19"/>
      <c r="G227" s="19"/>
      <c r="H227" s="19"/>
      <c r="I227" s="19"/>
      <c r="L227" s="2"/>
      <c r="M227" s="2"/>
      <c r="N227" s="2"/>
      <c r="O227" s="2"/>
      <c r="P227" s="2"/>
      <c r="T227" s="19"/>
      <c r="U227" s="19"/>
      <c r="V227" s="19"/>
      <c r="W227" s="19"/>
      <c r="Z227" s="2"/>
      <c r="AA227" s="2"/>
      <c r="AB227" s="2"/>
      <c r="AC227" s="2"/>
      <c r="AD227" s="2"/>
      <c r="AH227" s="19"/>
      <c r="AI227" s="19"/>
      <c r="AJ227" s="19"/>
      <c r="AK227" s="19"/>
      <c r="AN227" s="2"/>
      <c r="AO227" s="2"/>
      <c r="AP227" s="2"/>
      <c r="AQ227" s="2"/>
      <c r="AR227" s="2"/>
    </row>
    <row r="228" spans="6:44" x14ac:dyDescent="0.3">
      <c r="F228" s="19"/>
      <c r="G228" s="19"/>
      <c r="H228" s="19"/>
      <c r="I228" s="19"/>
      <c r="L228" s="2"/>
      <c r="M228" s="2"/>
      <c r="N228" s="2"/>
      <c r="O228" s="2"/>
      <c r="P228" s="2"/>
      <c r="T228" s="19"/>
      <c r="U228" s="19"/>
      <c r="V228" s="19"/>
      <c r="W228" s="19"/>
      <c r="Z228" s="2"/>
      <c r="AA228" s="2"/>
      <c r="AB228" s="2"/>
      <c r="AC228" s="2"/>
      <c r="AD228" s="2"/>
      <c r="AH228" s="19"/>
      <c r="AI228" s="19"/>
      <c r="AJ228" s="19"/>
      <c r="AK228" s="19"/>
      <c r="AN228" s="2"/>
      <c r="AO228" s="2"/>
      <c r="AP228" s="2"/>
      <c r="AQ228" s="2"/>
      <c r="AR228" s="2"/>
    </row>
    <row r="229" spans="6:44" x14ac:dyDescent="0.3">
      <c r="F229" s="19"/>
      <c r="G229" s="19"/>
      <c r="H229" s="19"/>
      <c r="I229" s="19"/>
      <c r="L229" s="2"/>
      <c r="M229" s="2"/>
      <c r="N229" s="2"/>
      <c r="O229" s="2"/>
      <c r="P229" s="2"/>
      <c r="T229" s="19"/>
      <c r="U229" s="19"/>
      <c r="V229" s="19"/>
      <c r="W229" s="19"/>
      <c r="Z229" s="2"/>
      <c r="AA229" s="2"/>
      <c r="AB229" s="2"/>
      <c r="AC229" s="2"/>
      <c r="AD229" s="2"/>
      <c r="AH229" s="19"/>
      <c r="AI229" s="19"/>
      <c r="AJ229" s="19"/>
      <c r="AK229" s="19"/>
      <c r="AN229" s="2"/>
      <c r="AO229" s="2"/>
      <c r="AP229" s="2"/>
      <c r="AQ229" s="2"/>
      <c r="AR229" s="2"/>
    </row>
    <row r="230" spans="6:44" x14ac:dyDescent="0.3">
      <c r="F230" s="19"/>
      <c r="G230" s="19"/>
      <c r="H230" s="19"/>
      <c r="I230" s="19"/>
      <c r="L230" s="2"/>
      <c r="M230" s="2"/>
      <c r="N230" s="2"/>
      <c r="O230" s="2"/>
      <c r="P230" s="2"/>
      <c r="T230" s="19"/>
      <c r="U230" s="19"/>
      <c r="V230" s="19"/>
      <c r="W230" s="19"/>
      <c r="Z230" s="2"/>
      <c r="AA230" s="2"/>
      <c r="AB230" s="2"/>
      <c r="AC230" s="2"/>
      <c r="AD230" s="2"/>
      <c r="AH230" s="19"/>
      <c r="AI230" s="19"/>
      <c r="AJ230" s="19"/>
      <c r="AK230" s="19"/>
      <c r="AN230" s="2"/>
      <c r="AO230" s="2"/>
      <c r="AP230" s="2"/>
      <c r="AQ230" s="2"/>
      <c r="AR230" s="2"/>
    </row>
    <row r="231" spans="6:44" x14ac:dyDescent="0.3">
      <c r="F231" s="19"/>
      <c r="G231" s="19"/>
      <c r="H231" s="19"/>
      <c r="I231" s="19"/>
      <c r="L231" s="2"/>
      <c r="M231" s="2"/>
      <c r="N231" s="2"/>
      <c r="O231" s="2"/>
      <c r="P231" s="2"/>
      <c r="T231" s="19"/>
      <c r="U231" s="19"/>
      <c r="V231" s="19"/>
      <c r="W231" s="19"/>
      <c r="Z231" s="2"/>
      <c r="AA231" s="2"/>
      <c r="AB231" s="2"/>
      <c r="AC231" s="2"/>
      <c r="AD231" s="2"/>
      <c r="AH231" s="19"/>
      <c r="AI231" s="19"/>
      <c r="AJ231" s="19"/>
      <c r="AK231" s="19"/>
      <c r="AN231" s="2"/>
      <c r="AO231" s="2"/>
      <c r="AP231" s="2"/>
      <c r="AQ231" s="2"/>
      <c r="AR231" s="2"/>
    </row>
    <row r="232" spans="6:44" x14ac:dyDescent="0.3">
      <c r="F232" s="19"/>
      <c r="G232" s="19"/>
      <c r="H232" s="19"/>
      <c r="I232" s="19"/>
      <c r="L232" s="2"/>
      <c r="M232" s="2"/>
      <c r="N232" s="2"/>
      <c r="O232" s="2"/>
      <c r="P232" s="2"/>
      <c r="T232" s="19"/>
      <c r="U232" s="19"/>
      <c r="V232" s="19"/>
      <c r="W232" s="19"/>
      <c r="Z232" s="2"/>
      <c r="AA232" s="2"/>
      <c r="AB232" s="2"/>
      <c r="AC232" s="2"/>
      <c r="AD232" s="2"/>
      <c r="AH232" s="19"/>
      <c r="AI232" s="19"/>
      <c r="AJ232" s="19"/>
      <c r="AK232" s="19"/>
      <c r="AN232" s="2"/>
      <c r="AO232" s="2"/>
      <c r="AP232" s="2"/>
      <c r="AQ232" s="2"/>
      <c r="AR232" s="2"/>
    </row>
    <row r="233" spans="6:44" x14ac:dyDescent="0.3">
      <c r="F233" s="19"/>
      <c r="G233" s="19"/>
      <c r="H233" s="19"/>
      <c r="I233" s="19"/>
      <c r="L233" s="2"/>
      <c r="M233" s="2"/>
      <c r="N233" s="2"/>
      <c r="O233" s="2"/>
      <c r="P233" s="2"/>
      <c r="T233" s="19"/>
      <c r="U233" s="19"/>
      <c r="V233" s="19"/>
      <c r="W233" s="19"/>
      <c r="Z233" s="2"/>
      <c r="AA233" s="2"/>
      <c r="AB233" s="2"/>
      <c r="AC233" s="2"/>
      <c r="AD233" s="2"/>
      <c r="AH233" s="19"/>
      <c r="AI233" s="19"/>
      <c r="AJ233" s="19"/>
      <c r="AK233" s="19"/>
      <c r="AN233" s="2"/>
      <c r="AO233" s="2"/>
      <c r="AP233" s="2"/>
      <c r="AQ233" s="2"/>
      <c r="AR233" s="2"/>
    </row>
    <row r="234" spans="6:44" x14ac:dyDescent="0.3">
      <c r="F234" s="19"/>
      <c r="G234" s="19"/>
      <c r="H234" s="19"/>
      <c r="I234" s="19"/>
      <c r="L234" s="2"/>
      <c r="M234" s="2"/>
      <c r="N234" s="2"/>
      <c r="O234" s="2"/>
      <c r="P234" s="2"/>
      <c r="T234" s="19"/>
      <c r="U234" s="19"/>
      <c r="V234" s="19"/>
      <c r="W234" s="19"/>
      <c r="Z234" s="2"/>
      <c r="AA234" s="2"/>
      <c r="AB234" s="2"/>
      <c r="AC234" s="2"/>
      <c r="AD234" s="2"/>
      <c r="AH234" s="19"/>
      <c r="AI234" s="19"/>
      <c r="AJ234" s="19"/>
      <c r="AK234" s="19"/>
      <c r="AN234" s="2"/>
      <c r="AO234" s="2"/>
      <c r="AP234" s="2"/>
      <c r="AQ234" s="2"/>
      <c r="AR234" s="2"/>
    </row>
    <row r="235" spans="6:44" x14ac:dyDescent="0.3">
      <c r="F235" s="19"/>
      <c r="G235" s="19"/>
      <c r="H235" s="19"/>
      <c r="I235" s="19"/>
      <c r="L235" s="2"/>
      <c r="M235" s="2"/>
      <c r="N235" s="2"/>
      <c r="O235" s="2"/>
      <c r="P235" s="2"/>
      <c r="T235" s="19"/>
      <c r="U235" s="19"/>
      <c r="V235" s="19"/>
      <c r="W235" s="19"/>
      <c r="Z235" s="2"/>
      <c r="AA235" s="2"/>
      <c r="AB235" s="2"/>
      <c r="AC235" s="2"/>
      <c r="AD235" s="2"/>
      <c r="AH235" s="19"/>
      <c r="AI235" s="19"/>
      <c r="AJ235" s="19"/>
      <c r="AK235" s="19"/>
      <c r="AN235" s="2"/>
      <c r="AO235" s="2"/>
      <c r="AP235" s="2"/>
      <c r="AQ235" s="2"/>
      <c r="AR235" s="2"/>
    </row>
    <row r="236" spans="6:44" x14ac:dyDescent="0.3">
      <c r="F236" s="19"/>
      <c r="G236" s="19"/>
      <c r="H236" s="19"/>
      <c r="I236" s="19"/>
      <c r="L236" s="2"/>
      <c r="M236" s="2"/>
      <c r="N236" s="2"/>
      <c r="O236" s="2"/>
      <c r="P236" s="2"/>
      <c r="T236" s="19"/>
      <c r="U236" s="19"/>
      <c r="V236" s="19"/>
      <c r="W236" s="19"/>
      <c r="Z236" s="2"/>
      <c r="AA236" s="2"/>
      <c r="AB236" s="2"/>
      <c r="AC236" s="2"/>
      <c r="AD236" s="2"/>
      <c r="AH236" s="19"/>
      <c r="AI236" s="19"/>
      <c r="AJ236" s="19"/>
      <c r="AK236" s="19"/>
      <c r="AN236" s="2"/>
      <c r="AO236" s="2"/>
      <c r="AP236" s="2"/>
      <c r="AQ236" s="2"/>
      <c r="AR236" s="2"/>
    </row>
  </sheetData>
  <autoFilter ref="A4:AR4" xr:uid="{00000000-0001-0000-0200-000000000000}">
    <filterColumn colId="0" showButton="0"/>
  </autoFilter>
  <mergeCells count="41">
    <mergeCell ref="N2:N4"/>
    <mergeCell ref="O2:O4"/>
    <mergeCell ref="J2:J4"/>
    <mergeCell ref="K2:K4"/>
    <mergeCell ref="L2:L4"/>
    <mergeCell ref="M2:M4"/>
    <mergeCell ref="A2:B4"/>
    <mergeCell ref="C2:C4"/>
    <mergeCell ref="D2:D4"/>
    <mergeCell ref="E2:E4"/>
    <mergeCell ref="F2:F4"/>
    <mergeCell ref="G2:G4"/>
    <mergeCell ref="H2:H4"/>
    <mergeCell ref="I2:I4"/>
    <mergeCell ref="AM2:AM4"/>
    <mergeCell ref="V2:V4"/>
    <mergeCell ref="W2:W4"/>
    <mergeCell ref="X2:X4"/>
    <mergeCell ref="Y2:Y4"/>
    <mergeCell ref="Z2:Z4"/>
    <mergeCell ref="AA2:AA4"/>
    <mergeCell ref="AH2:AH4"/>
    <mergeCell ref="AI2:AI4"/>
    <mergeCell ref="AJ2:AJ4"/>
    <mergeCell ref="AK2:AK4"/>
    <mergeCell ref="AL2:AL4"/>
    <mergeCell ref="P2:P4"/>
    <mergeCell ref="R2:R4"/>
    <mergeCell ref="S2:S4"/>
    <mergeCell ref="T2:T4"/>
    <mergeCell ref="U2:U4"/>
    <mergeCell ref="AB2:AB4"/>
    <mergeCell ref="AO2:AO4"/>
    <mergeCell ref="AP2:AP4"/>
    <mergeCell ref="AQ2:AQ4"/>
    <mergeCell ref="AR2:AR4"/>
    <mergeCell ref="AC2:AC4"/>
    <mergeCell ref="AD2:AD4"/>
    <mergeCell ref="AF2:AF4"/>
    <mergeCell ref="AG2:AG4"/>
    <mergeCell ref="AN2:AN4"/>
  </mergeCells>
  <phoneticPr fontId="2" type="noConversion"/>
  <printOptions horizontalCentered="1"/>
  <pageMargins left="0" right="0" top="0.39370078740157483" bottom="0.39370078740157483" header="0" footer="0"/>
  <pageSetup paperSize="9" scale="18" orientation="portrait" r:id="rId1"/>
  <headerFooter alignWithMargins="0"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123</Value>
      <Value>117</Value>
      <Value>46</Value>
      <Value>131</Value>
      <Value>61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FechaInfo xmlns="25d85ab0-3809-4eca-a8fb-a26131ff49e9">2025-09-09T22:00:00+00:00</MinhacFechaInfo>
    <MinhacAutor xmlns="25d85ab0-3809-4eca-a8fb-a26131ff49e9">SGFAL</MinhacAutor>
    <MinhacCategoriasGeneral xmlns="25d85ab0-3809-4eca-a8fb-a26131ff49e9">
      <Value>178</Value>
      <Value>187</Value>
      <Value>206</Value>
      <Value>209</Value>
    </MinhacCategoriasGenera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4E2CC51-BFAC-473F-8725-7E0AA55E3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FD8B9-884B-48CF-BF65-034DB2998E4D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a802d972-b378-4bc4-8d65-3dc84398305e"/>
    <ds:schemaRef ds:uri="25d85ab0-3809-4eca-a8fb-a26131ff49e9"/>
  </ds:schemaRefs>
</ds:datastoreItem>
</file>

<file path=customXml/itemProps3.xml><?xml version="1.0" encoding="utf-8"?>
<ds:datastoreItem xmlns:ds="http://schemas.openxmlformats.org/officeDocument/2006/customXml" ds:itemID="{1F432F70-1179-4C1D-AA80-15BE6826248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286C63-0054-4955-BF0D-BC0282F3AD1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Índice</vt:lpstr>
      <vt:lpstr>Diputaciones </vt:lpstr>
      <vt:lpstr>Ayuntamientos régimen de Cesión</vt:lpstr>
      <vt:lpstr>'Ayuntamientos régimen de Cesión'!_CA1</vt:lpstr>
      <vt:lpstr>'Diputaciones '!_CD1</vt:lpstr>
      <vt:lpstr>'Ayuntamientos régimen de Cesión'!C_Aytos_Cesion</vt:lpstr>
      <vt:lpstr>'Diputaciones '!C_Diput_Cesion</vt:lpstr>
      <vt:lpstr>'Ayuntamientos régimen de Cesión'!CA1_1</vt:lpstr>
      <vt:lpstr>'Diputaciones '!CD1_1</vt:lpstr>
      <vt:lpstr>'Diputaciones '!CD1_2</vt:lpstr>
      <vt:lpstr>'Diputaciones '!CD1_3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Entregas a cuenta dela Participación en los Tributos del estado 2025</dc:title>
  <cp:lastPrinted>2018-06-19T09:13:02Z</cp:lastPrinted>
  <dcterms:created xsi:type="dcterms:W3CDTF">2011-02-21T13:19:36Z</dcterms:created>
  <dcterms:modified xsi:type="dcterms:W3CDTF">2025-09-10T07:36:06Z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asGeneral">
    <vt:lpwstr>187;#;#206;#</vt:lpwstr>
  </property>
  <property fmtid="{D5CDD505-2E9C-101B-9397-08002B2CF9AE}" pid="3" name="CategoriasPorOrganigrama">
    <vt:lpwstr>117;#;#121;#;#123;#</vt:lpwstr>
  </property>
  <property fmtid="{D5CDD505-2E9C-101B-9397-08002B2CF9AE}" pid="4" name="FechaInfo">
    <vt:lpwstr>2017-05-25T00:00:00Z</vt:lpwstr>
  </property>
  <property fmtid="{D5CDD505-2E9C-101B-9397-08002B2CF9AE}" pid="5" name="Fecha Caducidad">
    <vt:lpwstr/>
  </property>
  <property fmtid="{D5CDD505-2E9C-101B-9397-08002B2CF9AE}" pid="6" name="FechaBOE">
    <vt:lpwstr/>
  </property>
  <property fmtid="{D5CDD505-2E9C-101B-9397-08002B2CF9AE}" pid="7" name="Order">
    <vt:lpwstr>11418300.0000000</vt:lpwstr>
  </property>
  <property fmtid="{D5CDD505-2E9C-101B-9397-08002B2CF9AE}" pid="8" name="ActoRecurrido">
    <vt:lpwstr/>
  </property>
  <property fmtid="{D5CDD505-2E9C-101B-9397-08002B2CF9AE}" pid="9" name="Clave">
    <vt:lpwstr/>
  </property>
  <property fmtid="{D5CDD505-2E9C-101B-9397-08002B2CF9AE}" pid="10" name="Caracter">
    <vt:lpwstr/>
  </property>
  <property fmtid="{D5CDD505-2E9C-101B-9397-08002B2CF9AE}" pid="11" name="Pais">
    <vt:lpwstr/>
  </property>
  <property fmtid="{D5CDD505-2E9C-101B-9397-08002B2CF9AE}" pid="12" name="CentroDirectivo">
    <vt:lpwstr/>
  </property>
  <property fmtid="{D5CDD505-2E9C-101B-9397-08002B2CF9AE}" pid="13" name="FechaResolucion">
    <vt:lpwstr/>
  </property>
  <property fmtid="{D5CDD505-2E9C-101B-9397-08002B2CF9AE}" pid="14" name="AmbitoTerritorial">
    <vt:lpwstr/>
  </property>
  <property fmtid="{D5CDD505-2E9C-101B-9397-08002B2CF9AE}" pid="15" name="Solicitante">
    <vt:lpwstr/>
  </property>
  <property fmtid="{D5CDD505-2E9C-101B-9397-08002B2CF9AE}" pid="16" name="xd_Signature">
    <vt:lpwstr/>
  </property>
  <property fmtid="{D5CDD505-2E9C-101B-9397-08002B2CF9AE}" pid="17" name="NumNorma">
    <vt:lpwstr/>
  </property>
  <property fmtid="{D5CDD505-2E9C-101B-9397-08002B2CF9AE}" pid="18" name="NumeroExpedienteRecurso">
    <vt:lpwstr/>
  </property>
  <property fmtid="{D5CDD505-2E9C-101B-9397-08002B2CF9AE}" pid="19" name="TipoResolucion">
    <vt:lpwstr/>
  </property>
  <property fmtid="{D5CDD505-2E9C-101B-9397-08002B2CF9AE}" pid="20" name="Unidad Responsable">
    <vt:lpwstr/>
  </property>
  <property fmtid="{D5CDD505-2E9C-101B-9397-08002B2CF9AE}" pid="21" name="Descripcion">
    <vt:lpwstr/>
  </property>
  <property fmtid="{D5CDD505-2E9C-101B-9397-08002B2CF9AE}" pid="22" name="xd_ProgID">
    <vt:lpwstr/>
  </property>
  <property fmtid="{D5CDD505-2E9C-101B-9397-08002B2CF9AE}" pid="23" name="PublishingStartDate">
    <vt:lpwstr/>
  </property>
  <property fmtid="{D5CDD505-2E9C-101B-9397-08002B2CF9AE}" pid="24" name="PublishingExpirationDate">
    <vt:lpwstr/>
  </property>
  <property fmtid="{D5CDD505-2E9C-101B-9397-08002B2CF9AE}" pid="25" name="NumeroInforme">
    <vt:lpwstr/>
  </property>
  <property fmtid="{D5CDD505-2E9C-101B-9397-08002B2CF9AE}" pid="26" name="Fecha de Publicación">
    <vt:lpwstr/>
  </property>
  <property fmtid="{D5CDD505-2E9C-101B-9397-08002B2CF9AE}" pid="27" name="display_urn:schemas-microsoft-com:office:office#Author">
    <vt:lpwstr>Cuenta del sistema</vt:lpwstr>
  </property>
  <property fmtid="{D5CDD505-2E9C-101B-9397-08002B2CF9AE}" pid="28" name="Tipo Trámite">
    <vt:lpwstr/>
  </property>
  <property fmtid="{D5CDD505-2E9C-101B-9397-08002B2CF9AE}" pid="29" name="CategoriasNormas">
    <vt:lpwstr/>
  </property>
  <property fmtid="{D5CDD505-2E9C-101B-9397-08002B2CF9AE}" pid="30" name="CategoriasPrensa">
    <vt:lpwstr/>
  </property>
  <property fmtid="{D5CDD505-2E9C-101B-9397-08002B2CF9AE}" pid="31" name="Idioma_Noticia_Prensa">
    <vt:lpwstr/>
  </property>
  <property fmtid="{D5CDD505-2E9C-101B-9397-08002B2CF9AE}" pid="32" name="PlazoPresentacionObservaciones">
    <vt:lpwstr/>
  </property>
  <property fmtid="{D5CDD505-2E9C-101B-9397-08002B2CF9AE}" pid="33" name="Cargo del Responsable">
    <vt:lpwstr/>
  </property>
  <property fmtid="{D5CDD505-2E9C-101B-9397-08002B2CF9AE}" pid="34" name="Palabras clave">
    <vt:lpwstr/>
  </property>
  <property fmtid="{D5CDD505-2E9C-101B-9397-08002B2CF9AE}" pid="35" name="FechaAprobacion">
    <vt:lpwstr/>
  </property>
  <property fmtid="{D5CDD505-2E9C-101B-9397-08002B2CF9AE}" pid="36" name="TipoContratoTACRC">
    <vt:lpwstr/>
  </property>
  <property fmtid="{D5CDD505-2E9C-101B-9397-08002B2CF9AE}" pid="37" name="TipoProcedimiento">
    <vt:lpwstr/>
  </property>
  <property fmtid="{D5CDD505-2E9C-101B-9397-08002B2CF9AE}" pid="38" name="DescripcionNormasTramitacion">
    <vt:lpwstr/>
  </property>
  <property fmtid="{D5CDD505-2E9C-101B-9397-08002B2CF9AE}" pid="39" name="FechaAprobacionJCCA">
    <vt:lpwstr/>
  </property>
  <property fmtid="{D5CDD505-2E9C-101B-9397-08002B2CF9AE}" pid="40" name="Materias">
    <vt:lpwstr/>
  </property>
  <property fmtid="{D5CDD505-2E9C-101B-9397-08002B2CF9AE}" pid="41" name="Fecha_NotaPrensa">
    <vt:lpwstr/>
  </property>
  <property fmtid="{D5CDD505-2E9C-101B-9397-08002B2CF9AE}" pid="42" name="Organismo">
    <vt:lpwstr/>
  </property>
  <property fmtid="{D5CDD505-2E9C-101B-9397-08002B2CF9AE}" pid="43" name="display_urn:schemas-microsoft-com:office:office#Editor">
    <vt:lpwstr>Cuenta del sistema</vt:lpwstr>
  </property>
  <property fmtid="{D5CDD505-2E9C-101B-9397-08002B2CF9AE}" pid="44" name="TemplateUrl">
    <vt:lpwstr/>
  </property>
  <property fmtid="{D5CDD505-2E9C-101B-9397-08002B2CF9AE}" pid="45" name="Descripción">
    <vt:lpwstr/>
  </property>
  <property fmtid="{D5CDD505-2E9C-101B-9397-08002B2CF9AE}" pid="46" name="Prioridad">
    <vt:lpwstr/>
  </property>
  <property fmtid="{D5CDD505-2E9C-101B-9397-08002B2CF9AE}" pid="47" name="NumeroResolucion">
    <vt:lpwstr/>
  </property>
  <property fmtid="{D5CDD505-2E9C-101B-9397-08002B2CF9AE}" pid="48" name="CorreoElectronico">
    <vt:lpwstr/>
  </property>
  <property fmtid="{D5CDD505-2E9C-101B-9397-08002B2CF9AE}" pid="49" name="MinhacPrioridad">
    <vt:lpwstr/>
  </property>
  <property fmtid="{D5CDD505-2E9C-101B-9397-08002B2CF9AE}" pid="50" name="MinhacFechaBOE">
    <vt:lpwstr/>
  </property>
  <property fmtid="{D5CDD505-2E9C-101B-9397-08002B2CF9AE}" pid="51" name="MinhacNumNorma">
    <vt:lpwstr/>
  </property>
  <property fmtid="{D5CDD505-2E9C-101B-9397-08002B2CF9AE}" pid="52" name="DocumentoAdjunto">
    <vt:lpwstr/>
  </property>
  <property fmtid="{D5CDD505-2E9C-101B-9397-08002B2CF9AE}" pid="53" name="DescripcionDocumentoAdjunto">
    <vt:lpwstr/>
  </property>
  <property fmtid="{D5CDD505-2E9C-101B-9397-08002B2CF9AE}" pid="54" name="MinhacCaracter">
    <vt:lpwstr/>
  </property>
  <property fmtid="{D5CDD505-2E9C-101B-9397-08002B2CF9AE}" pid="55" name="MinhacFechaAprobacion">
    <vt:lpwstr/>
  </property>
  <property fmtid="{D5CDD505-2E9C-101B-9397-08002B2CF9AE}" pid="56" name="MinhacClave">
    <vt:lpwstr/>
  </property>
  <property fmtid="{D5CDD505-2E9C-101B-9397-08002B2CF9AE}" pid="57" name="MinhacCategoriasNormas">
    <vt:lpwstr/>
  </property>
  <property fmtid="{D5CDD505-2E9C-101B-9397-08002B2CF9AE}" pid="58" name="MinhacPais">
    <vt:lpwstr/>
  </property>
  <property fmtid="{D5CDD505-2E9C-101B-9397-08002B2CF9AE}" pid="59" name="ContentTypeId">
    <vt:lpwstr>0x0101003CD58CDD608044B4830326AB27386A3A002601B120FC241F43BCFA0041FC12CCBA</vt:lpwstr>
  </property>
  <property fmtid="{D5CDD505-2E9C-101B-9397-08002B2CF9AE}" pid="60" name="MinhacFechaInfo">
    <vt:filetime>2025-06-19T22:00:00Z</vt:filetime>
  </property>
  <property fmtid="{D5CDD505-2E9C-101B-9397-08002B2CF9AE}" pid="61" name="MinhacAutor">
    <vt:lpwstr>SGFAL</vt:lpwstr>
  </property>
  <property fmtid="{D5CDD505-2E9C-101B-9397-08002B2CF9AE}" pid="62" name="MinhacCategoriasGeneral">
    <vt:lpwstr>178;#;#187;#;#206;#;#209;#</vt:lpwstr>
  </property>
</Properties>
</file>